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2. KM-AII Tárgyi eszközök\"/>
    </mc:Choice>
  </mc:AlternateContent>
  <bookViews>
    <workbookView xWindow="390" yWindow="390" windowWidth="21600" windowHeight="11145"/>
  </bookViews>
  <sheets>
    <sheet name="Munkalap_" sheetId="7" r:id="rId1"/>
    <sheet name="KM-AII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7" i="10" l="1"/>
  <c r="H37" i="10"/>
  <c r="S27" i="10"/>
  <c r="H27" i="10"/>
  <c r="S17" i="10"/>
  <c r="H17" i="10"/>
  <c r="K5" i="10"/>
  <c r="H5" i="10"/>
  <c r="H4" i="10"/>
  <c r="B5" i="10"/>
  <c r="B4" i="10"/>
  <c r="S41" i="10" l="1"/>
  <c r="H41" i="10"/>
  <c r="R40" i="10"/>
  <c r="Q40" i="10"/>
  <c r="P40" i="10"/>
  <c r="O40" i="10"/>
  <c r="L40" i="10"/>
  <c r="J40" i="10"/>
  <c r="H40" i="10"/>
  <c r="H42" i="10" s="1"/>
  <c r="E40" i="10"/>
  <c r="D40" i="10"/>
  <c r="C40" i="10"/>
  <c r="S38" i="10"/>
  <c r="H38" i="10"/>
  <c r="T36" i="10"/>
  <c r="S36" i="10"/>
  <c r="R36" i="10"/>
  <c r="Q36" i="10"/>
  <c r="P36" i="10"/>
  <c r="O36" i="10"/>
  <c r="L36" i="10"/>
  <c r="K36" i="10"/>
  <c r="J36" i="10"/>
  <c r="H36" i="10"/>
  <c r="E36" i="10"/>
  <c r="D36" i="10"/>
  <c r="C36" i="10"/>
  <c r="T35" i="10"/>
  <c r="N35" i="10"/>
  <c r="M35" i="10"/>
  <c r="K35" i="10"/>
  <c r="I35" i="10"/>
  <c r="T34" i="10"/>
  <c r="N34" i="10"/>
  <c r="M34" i="10"/>
  <c r="K34" i="10"/>
  <c r="I34" i="10"/>
  <c r="T33" i="10"/>
  <c r="N33" i="10"/>
  <c r="M33" i="10"/>
  <c r="K33" i="10"/>
  <c r="I33" i="10"/>
  <c r="T32" i="10"/>
  <c r="M32" i="10"/>
  <c r="N32" i="10" s="1"/>
  <c r="K32" i="10"/>
  <c r="I32" i="10"/>
  <c r="T31" i="10"/>
  <c r="N31" i="10"/>
  <c r="M31" i="10"/>
  <c r="K31" i="10"/>
  <c r="I31" i="10"/>
  <c r="T30" i="10"/>
  <c r="N30" i="10"/>
  <c r="N36" i="10" s="1"/>
  <c r="M30" i="10"/>
  <c r="K30" i="10"/>
  <c r="I30" i="10"/>
  <c r="S28" i="10"/>
  <c r="H28" i="10"/>
  <c r="T26" i="10"/>
  <c r="S26" i="10"/>
  <c r="R26" i="10"/>
  <c r="Q26" i="10"/>
  <c r="P26" i="10"/>
  <c r="O26" i="10"/>
  <c r="N26" i="10"/>
  <c r="M26" i="10"/>
  <c r="L26" i="10"/>
  <c r="K26" i="10"/>
  <c r="J26" i="10"/>
  <c r="H26" i="10"/>
  <c r="E26" i="10"/>
  <c r="D26" i="10"/>
  <c r="C26" i="10"/>
  <c r="H18" i="10"/>
  <c r="R16" i="10"/>
  <c r="Q16" i="10"/>
  <c r="P16" i="10"/>
  <c r="O16" i="10"/>
  <c r="M16" i="10"/>
  <c r="L16" i="10"/>
  <c r="K16" i="10"/>
  <c r="K40" i="10" s="1"/>
  <c r="J16" i="10"/>
  <c r="H16" i="10"/>
  <c r="D16" i="10"/>
  <c r="C16" i="10"/>
  <c r="S15" i="10"/>
  <c r="T15" i="10" s="1"/>
  <c r="N15" i="10"/>
  <c r="M15" i="10"/>
  <c r="K15" i="10"/>
  <c r="I15" i="10"/>
  <c r="T14" i="10"/>
  <c r="S14" i="10"/>
  <c r="N14" i="10"/>
  <c r="M14" i="10"/>
  <c r="K14" i="10"/>
  <c r="I14" i="10"/>
  <c r="S13" i="10"/>
  <c r="T13" i="10" s="1"/>
  <c r="N13" i="10"/>
  <c r="M13" i="10"/>
  <c r="K13" i="10"/>
  <c r="I13" i="10"/>
  <c r="T12" i="10"/>
  <c r="S12" i="10"/>
  <c r="N12" i="10"/>
  <c r="M12" i="10"/>
  <c r="K12" i="10"/>
  <c r="I12" i="10"/>
  <c r="S11" i="10"/>
  <c r="T11" i="10" s="1"/>
  <c r="N11" i="10"/>
  <c r="N16" i="10" s="1"/>
  <c r="N40" i="10" s="1"/>
  <c r="M11" i="10"/>
  <c r="K11" i="10"/>
  <c r="I11" i="10"/>
  <c r="T10" i="10"/>
  <c r="T16" i="10" s="1"/>
  <c r="T40" i="10" s="1"/>
  <c r="S10" i="10"/>
  <c r="N10" i="10"/>
  <c r="M10" i="10"/>
  <c r="K10" i="10"/>
  <c r="I10" i="10"/>
  <c r="I8" i="10"/>
  <c r="E2" i="10"/>
  <c r="D2" i="10"/>
  <c r="S16" i="10" l="1"/>
  <c r="M36" i="10"/>
  <c r="M40" i="10" s="1"/>
  <c r="C14" i="7"/>
  <c r="C13" i="7"/>
  <c r="C12" i="7"/>
  <c r="C11" i="7"/>
  <c r="C10" i="7"/>
  <c r="C9" i="7"/>
  <c r="S40" i="10" l="1"/>
  <c r="S42" i="10" s="1"/>
  <c r="S18" i="10"/>
  <c r="A14" i="7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<sst xmlns="http://schemas.openxmlformats.org/spreadsheetml/2006/main" count="78" uniqueCount="57">
  <si>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</si>
  <si>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</si>
  <si>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</si>
  <si>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</si>
  <si>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</si>
  <si>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</si>
  <si>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</si>
  <si>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</si>
  <si>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</si>
  <si>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</si>
  <si>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</si>
  <si>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</si>
  <si>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</si>
  <si>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</si>
  <si>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</si>
  <si>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</si>
  <si>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</si>
  <si>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</si>
  <si>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</si>
  <si>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</si>
  <si>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</si>
  <si>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</si>
  <si>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</si>
  <si>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Ellenőrizte:</t>
  </si>
  <si>
    <t>KM-AII-10-2</t>
  </si>
  <si>
    <t>Eltérés</t>
  </si>
  <si>
    <t>TÁRGYI ESZKÖZÖK MÉRLEGÉRTÉKÉNEK ALÁTÁMASZTÁSA</t>
  </si>
  <si>
    <t>Tárgyév első napja:</t>
  </si>
  <si>
    <t>Tárgyév utolsó napja:</t>
  </si>
  <si>
    <t>Tárgyév napjainak száma:</t>
  </si>
  <si>
    <t>Azonosító</t>
  </si>
  <si>
    <t>Megnevezés</t>
  </si>
  <si>
    <t>Db.</t>
  </si>
  <si>
    <t>Beszerzési ár</t>
  </si>
  <si>
    <t>Maradványérték</t>
  </si>
  <si>
    <t>Üzembe helyezés kelte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</si>
  <si>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</si>
  <si>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</si>
  <si>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</si>
  <si>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</si>
  <si>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</si>
  <si>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</si>
  <si>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</si>
  <si>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</si>
  <si>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</si>
  <si>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</si>
  <si>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</si>
  <si>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</si>
  <si>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</si>
  <si>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121 kiválasztott összesen:</t>
  </si>
  <si>
    <t>Mérlegtétel összesen:</t>
  </si>
  <si>
    <t>e Ft</t>
  </si>
  <si>
    <t>Vizsgált aránya %</t>
  </si>
  <si>
    <t>131 kiválasztott összesen:</t>
  </si>
  <si>
    <t>141 kiválasztott összesen:</t>
  </si>
  <si>
    <t>Összesen</t>
  </si>
  <si>
    <t>Mérlegtételek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</si>
</sst>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yy\ mm\ dd"/>
    <numFmt numFmtId="168" formatCode="0.0%"/>
  </numFmts>
  <fonts count="36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8" fillId="0" borderId="0"/>
    <xf numFmtId="0" fontId="6" fillId="0" borderId="0">
      <alignment vertical="top"/>
    </xf>
    <xf numFmtId="0" fontId="9" fillId="0" borderId="0"/>
    <xf numFmtId="0" fontId="7" fillId="0" borderId="0"/>
    <xf numFmtId="0" fontId="11" fillId="0" borderId="0"/>
    <xf numFmtId="0" fontId="16" fillId="0" borderId="0"/>
    <xf numFmtId="0" fontId="9" fillId="0" borderId="0"/>
    <xf numFmtId="0" fontId="32" fillId="0" borderId="0">
      <alignment horizontal="left" vertical="center"/>
    </xf>
    <xf numFmtId="0" fontId="34" fillId="0" borderId="0"/>
    <xf numFmtId="0" fontId="34" fillId="0" borderId="0"/>
    <xf numFmtId="0" fontId="1" fillId="0" borderId="0"/>
    <xf numFmtId="0" fontId="11" fillId="0" borderId="0"/>
    <xf numFmtId="166" fontId="35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3" borderId="0" xfId="0" applyFont="1" applyFill="1"/>
    <xf numFmtId="0" fontId="5" fillId="2" borderId="0" xfId="2" applyFont="1" applyFill="1" applyBorder="1"/>
    <xf numFmtId="0" fontId="5" fillId="2" borderId="0" xfId="0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3" fontId="0" fillId="0" borderId="0" xfId="0" applyNumberFormat="1"/>
    <xf numFmtId="0" fontId="15" fillId="0" borderId="0" xfId="0" applyFont="1"/>
    <xf numFmtId="3" fontId="15" fillId="0" borderId="0" xfId="0" applyNumberFormat="1" applyFont="1"/>
    <xf numFmtId="0" fontId="17" fillId="0" borderId="0" xfId="7" applyFont="1" applyFill="1" applyAlignment="1"/>
    <xf numFmtId="0" fontId="17" fillId="5" borderId="0" xfId="7" applyFont="1" applyFill="1" applyAlignment="1">
      <alignment horizontal="center" vertical="top" wrapText="1"/>
    </xf>
    <xf numFmtId="0" fontId="18" fillId="4" borderId="0" xfId="7" applyFont="1" applyFill="1" applyAlignment="1"/>
    <xf numFmtId="0" fontId="18" fillId="5" borderId="0" xfId="7" applyFont="1" applyFill="1" applyAlignment="1"/>
    <xf numFmtId="0" fontId="17" fillId="5" borderId="0" xfId="7" applyFont="1" applyFill="1" applyAlignment="1">
      <alignment horizontal="right"/>
    </xf>
    <xf numFmtId="0" fontId="4" fillId="4" borderId="0" xfId="7" applyFont="1" applyFill="1" applyAlignment="1"/>
    <xf numFmtId="0" fontId="19" fillId="4" borderId="0" xfId="7" applyFont="1" applyFill="1" applyAlignment="1"/>
    <xf numFmtId="0" fontId="20" fillId="5" borderId="0" xfId="7" applyFont="1" applyFill="1" applyAlignment="1">
      <alignment vertical="top" wrapText="1"/>
    </xf>
    <xf numFmtId="0" fontId="5" fillId="5" borderId="2" xfId="7" applyFont="1" applyFill="1" applyBorder="1" applyAlignment="1">
      <alignment horizontal="left" vertical="top"/>
    </xf>
    <xf numFmtId="0" fontId="5" fillId="5" borderId="2" xfId="7" applyFont="1" applyFill="1" applyBorder="1" applyAlignment="1">
      <alignment horizontal="left" vertical="top" wrapText="1"/>
    </xf>
    <xf numFmtId="0" fontId="3" fillId="4" borderId="0" xfId="7" applyFont="1" applyFill="1" applyAlignment="1"/>
    <xf numFmtId="0" fontId="10" fillId="6" borderId="0" xfId="7" applyFont="1" applyFill="1" applyAlignment="1" applyProtection="1">
      <alignment horizontal="center"/>
      <protection locked="0" hidden="1"/>
    </xf>
    <xf numFmtId="0" fontId="17" fillId="5" borderId="0" xfId="7" applyFont="1" applyFill="1" applyAlignment="1">
      <alignment vertical="top"/>
    </xf>
    <xf numFmtId="0" fontId="22" fillId="0" borderId="0" xfId="7" applyFont="1" applyFill="1" applyAlignment="1">
      <alignment vertical="top" wrapText="1"/>
    </xf>
    <xf numFmtId="0" fontId="18" fillId="5" borderId="3" xfId="7" applyFont="1" applyFill="1" applyBorder="1" applyAlignment="1"/>
    <xf numFmtId="0" fontId="18" fillId="5" borderId="3" xfId="7" applyFont="1" applyFill="1" applyBorder="1" applyAlignment="1">
      <alignment vertical="top" wrapText="1"/>
    </xf>
    <xf numFmtId="0" fontId="6" fillId="5" borderId="0" xfId="7" applyFont="1" applyFill="1" applyAlignment="1">
      <alignment wrapText="1"/>
    </xf>
    <xf numFmtId="0" fontId="5" fillId="0" borderId="0" xfId="7" applyFont="1" applyFill="1" applyAlignment="1"/>
    <xf numFmtId="0" fontId="23" fillId="4" borderId="0" xfId="7" applyFont="1" applyFill="1" applyAlignment="1"/>
    <xf numFmtId="0" fontId="6" fillId="4" borderId="0" xfId="7" applyFont="1" applyFill="1" applyAlignment="1">
      <alignment vertical="center" wrapText="1"/>
    </xf>
    <xf numFmtId="0" fontId="5" fillId="0" borderId="0" xfId="7" applyFont="1" applyFill="1" applyAlignment="1">
      <alignment horizontal="left" vertical="center"/>
    </xf>
    <xf numFmtId="0" fontId="6" fillId="5" borderId="0" xfId="7" applyFont="1" applyFill="1" applyAlignment="1">
      <alignment vertical="center" wrapText="1"/>
    </xf>
    <xf numFmtId="0" fontId="6" fillId="5" borderId="0" xfId="7" applyFont="1" applyFill="1" applyAlignment="1">
      <alignment vertical="center"/>
    </xf>
    <xf numFmtId="0" fontId="18" fillId="4" borderId="0" xfId="7" applyFont="1" applyFill="1" applyAlignment="1">
      <alignment vertical="top" wrapText="1"/>
    </xf>
    <xf numFmtId="0" fontId="5" fillId="5" borderId="4" xfId="7" applyFont="1" applyFill="1" applyBorder="1" applyAlignment="1">
      <alignment horizontal="left" vertical="top"/>
    </xf>
    <xf numFmtId="0" fontId="21" fillId="5" borderId="5" xfId="7" applyFont="1" applyFill="1" applyBorder="1" applyAlignment="1">
      <alignment horizontal="left" vertical="top" wrapText="1"/>
    </xf>
    <xf numFmtId="0" fontId="5" fillId="5" borderId="6" xfId="7" applyFont="1" applyFill="1" applyBorder="1" applyAlignment="1">
      <alignment horizontal="left" vertical="top" wrapText="1"/>
    </xf>
    <xf numFmtId="0" fontId="5" fillId="5" borderId="1" xfId="7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0" fontId="26" fillId="0" borderId="0" xfId="7" applyFont="1" applyFill="1" applyAlignment="1"/>
    <xf numFmtId="0" fontId="5" fillId="5" borderId="4" xfId="7" applyFont="1" applyFill="1" applyBorder="1" applyAlignment="1">
      <alignment horizontal="left" vertical="top" wrapText="1"/>
    </xf>
    <xf numFmtId="9" fontId="18" fillId="4" borderId="1" xfId="7" applyNumberFormat="1" applyFont="1" applyFill="1" applyBorder="1" applyAlignment="1"/>
    <xf numFmtId="164" fontId="17" fillId="0" borderId="1" xfId="7" applyNumberFormat="1" applyFont="1" applyFill="1" applyBorder="1" applyAlignment="1"/>
    <xf numFmtId="0" fontId="17" fillId="0" borderId="0" xfId="0" applyFont="1"/>
    <xf numFmtId="165" fontId="0" fillId="0" borderId="0" xfId="0" applyNumberFormat="1" applyAlignment="1">
      <alignment horizontal="right"/>
    </xf>
    <xf numFmtId="0" fontId="27" fillId="0" borderId="0" xfId="0" applyFont="1"/>
    <xf numFmtId="0" fontId="4" fillId="3" borderId="0" xfId="1" applyFont="1" applyFill="1"/>
    <xf numFmtId="0" fontId="5" fillId="2" borderId="7" xfId="8" applyFont="1" applyFill="1" applyBorder="1" applyAlignment="1">
      <alignment horizontal="left" vertical="top"/>
    </xf>
    <xf numFmtId="0" fontId="5" fillId="2" borderId="8" xfId="8" applyFont="1" applyFill="1" applyBorder="1" applyAlignment="1">
      <alignment horizontal="left" vertical="top"/>
    </xf>
    <xf numFmtId="0" fontId="5" fillId="2" borderId="8" xfId="9" applyFont="1" applyFill="1" applyBorder="1" applyAlignment="1" applyProtection="1">
      <alignment horizontal="left" vertical="center"/>
      <protection hidden="1"/>
    </xf>
    <xf numFmtId="14" fontId="5" fillId="2" borderId="8" xfId="8" applyNumberFormat="1" applyFont="1" applyFill="1" applyBorder="1" applyAlignment="1">
      <alignment horizontal="left" vertical="top"/>
    </xf>
    <xf numFmtId="0" fontId="5" fillId="2" borderId="0" xfId="8" applyFont="1" applyFill="1" applyBorder="1" applyAlignment="1">
      <alignment horizontal="left" vertical="top"/>
    </xf>
    <xf numFmtId="14" fontId="5" fillId="2" borderId="0" xfId="8" applyNumberFormat="1" applyFont="1" applyFill="1" applyBorder="1" applyAlignment="1">
      <alignment horizontal="left" vertical="top"/>
    </xf>
    <xf numFmtId="0" fontId="33" fillId="3" borderId="0" xfId="0" applyFont="1" applyFill="1"/>
    <xf numFmtId="0" fontId="5" fillId="7" borderId="0" xfId="0" applyFont="1" applyFill="1" applyAlignment="1">
      <alignment horizontal="center"/>
    </xf>
    <xf numFmtId="0" fontId="29" fillId="0" borderId="0" xfId="6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8" fillId="0" borderId="0" xfId="5" applyFont="1" applyAlignment="1">
      <alignment horizontal="left"/>
    </xf>
    <xf numFmtId="0" fontId="29" fillId="2" borderId="0" xfId="5" applyFont="1" applyFill="1"/>
    <xf numFmtId="0" fontId="3" fillId="2" borderId="0" xfId="0" applyFont="1" applyFill="1"/>
    <xf numFmtId="0" fontId="29" fillId="3" borderId="0" xfId="5" applyFont="1" applyFill="1"/>
    <xf numFmtId="0" fontId="30" fillId="2" borderId="0" xfId="5" applyFont="1" applyFill="1"/>
    <xf numFmtId="0" fontId="31" fillId="2" borderId="0" xfId="5" applyFont="1" applyFill="1"/>
    <xf numFmtId="0" fontId="28" fillId="2" borderId="0" xfId="5" applyFont="1" applyFill="1"/>
    <xf numFmtId="0" fontId="29" fillId="2" borderId="9" xfId="5" applyFont="1" applyFill="1" applyBorder="1"/>
    <xf numFmtId="0" fontId="5" fillId="2" borderId="8" xfId="0" applyFont="1" applyFill="1" applyBorder="1"/>
    <xf numFmtId="0" fontId="29" fillId="2" borderId="0" xfId="5" applyFont="1" applyFill="1" applyBorder="1"/>
    <xf numFmtId="0" fontId="5" fillId="2" borderId="0" xfId="8" applyFont="1" applyFill="1" applyBorder="1" applyAlignment="1">
      <alignment horizontal="right" vertical="top"/>
    </xf>
    <xf numFmtId="14" fontId="6" fillId="3" borderId="1" xfId="8" applyNumberFormat="1" applyFont="1" applyFill="1" applyBorder="1"/>
    <xf numFmtId="14" fontId="5" fillId="2" borderId="0" xfId="8" applyNumberFormat="1" applyFont="1" applyFill="1" applyBorder="1" applyAlignment="1">
      <alignment horizontal="right" vertical="top"/>
    </xf>
    <xf numFmtId="0" fontId="5" fillId="2" borderId="0" xfId="8" applyFont="1" applyFill="1" applyAlignment="1">
      <alignment horizontal="center"/>
    </xf>
    <xf numFmtId="0" fontId="3" fillId="2" borderId="0" xfId="0" applyFont="1" applyFill="1" applyAlignment="1">
      <alignment vertical="top"/>
    </xf>
    <xf numFmtId="0" fontId="5" fillId="2" borderId="15" xfId="11" applyFont="1" applyFill="1" applyBorder="1" applyAlignment="1">
      <alignment horizontal="center" vertical="center" wrapText="1"/>
    </xf>
    <xf numFmtId="0" fontId="5" fillId="2" borderId="16" xfId="11" applyFont="1" applyFill="1" applyBorder="1" applyAlignment="1">
      <alignment horizontal="center" vertical="center"/>
    </xf>
    <xf numFmtId="0" fontId="5" fillId="2" borderId="16" xfId="11" applyFont="1" applyFill="1" applyBorder="1" applyAlignment="1">
      <alignment horizontal="center" vertical="center" wrapText="1"/>
    </xf>
    <xf numFmtId="9" fontId="5" fillId="2" borderId="16" xfId="11" applyNumberFormat="1" applyFont="1" applyFill="1" applyBorder="1" applyAlignment="1">
      <alignment horizontal="center" vertical="center" wrapText="1"/>
    </xf>
    <xf numFmtId="0" fontId="5" fillId="2" borderId="17" xfId="11" applyFont="1" applyFill="1" applyBorder="1" applyAlignment="1">
      <alignment horizontal="center" vertical="center" wrapText="1"/>
    </xf>
    <xf numFmtId="0" fontId="6" fillId="3" borderId="12" xfId="11" applyFont="1" applyFill="1" applyBorder="1" applyAlignment="1">
      <alignment horizontal="center"/>
    </xf>
    <xf numFmtId="0" fontId="6" fillId="3" borderId="1" xfId="11" applyFont="1" applyFill="1" applyBorder="1" applyAlignment="1">
      <alignment horizontal="left"/>
    </xf>
    <xf numFmtId="0" fontId="6" fillId="3" borderId="1" xfId="11" applyFont="1" applyFill="1" applyBorder="1" applyAlignment="1">
      <alignment horizontal="center"/>
    </xf>
    <xf numFmtId="3" fontId="6" fillId="3" borderId="1" xfId="11" applyNumberFormat="1" applyFont="1" applyFill="1" applyBorder="1"/>
    <xf numFmtId="167" fontId="6" fillId="3" borderId="1" xfId="11" applyNumberFormat="1" applyFont="1" applyFill="1" applyBorder="1" applyAlignment="1">
      <alignment horizontal="center"/>
    </xf>
    <xf numFmtId="168" fontId="6" fillId="3" borderId="1" xfId="11" applyNumberFormat="1" applyFont="1" applyFill="1" applyBorder="1" applyAlignment="1">
      <alignment horizontal="center"/>
    </xf>
    <xf numFmtId="3" fontId="6" fillId="2" borderId="1" xfId="11" applyNumberFormat="1" applyFont="1" applyFill="1" applyBorder="1"/>
    <xf numFmtId="3" fontId="6" fillId="2" borderId="13" xfId="11" applyNumberFormat="1" applyFont="1" applyFill="1" applyBorder="1"/>
    <xf numFmtId="0" fontId="6" fillId="3" borderId="1" xfId="11" applyFont="1" applyFill="1" applyBorder="1"/>
    <xf numFmtId="0" fontId="6" fillId="3" borderId="0" xfId="8" applyFont="1" applyFill="1"/>
    <xf numFmtId="0" fontId="5" fillId="2" borderId="12" xfId="11" applyFont="1" applyFill="1" applyBorder="1" applyAlignment="1">
      <alignment horizontal="left"/>
    </xf>
    <xf numFmtId="0" fontId="5" fillId="2" borderId="1" xfId="11" applyFont="1" applyFill="1" applyBorder="1" applyAlignment="1">
      <alignment horizontal="left"/>
    </xf>
    <xf numFmtId="3" fontId="5" fillId="2" borderId="1" xfId="11" applyNumberFormat="1" applyFont="1" applyFill="1" applyBorder="1" applyAlignment="1">
      <alignment horizontal="center"/>
    </xf>
    <xf numFmtId="3" fontId="5" fillId="2" borderId="1" xfId="11" applyNumberFormat="1" applyFont="1" applyFill="1" applyBorder="1"/>
    <xf numFmtId="167" fontId="5" fillId="2" borderId="1" xfId="11" applyNumberFormat="1" applyFont="1" applyFill="1" applyBorder="1" applyAlignment="1">
      <alignment horizontal="center"/>
    </xf>
    <xf numFmtId="168" fontId="5" fillId="2" borderId="1" xfId="11" applyNumberFormat="1" applyFont="1" applyFill="1" applyBorder="1" applyAlignment="1">
      <alignment horizontal="center"/>
    </xf>
    <xf numFmtId="3" fontId="5" fillId="2" borderId="13" xfId="11" applyNumberFormat="1" applyFont="1" applyFill="1" applyBorder="1"/>
    <xf numFmtId="0" fontId="5" fillId="2" borderId="18" xfId="11" applyFont="1" applyFill="1" applyBorder="1" applyAlignment="1">
      <alignment horizontal="left"/>
    </xf>
    <xf numFmtId="0" fontId="5" fillId="2" borderId="0" xfId="11" applyFont="1" applyFill="1" applyBorder="1"/>
    <xf numFmtId="167" fontId="5" fillId="2" borderId="0" xfId="11" applyNumberFormat="1" applyFont="1" applyFill="1" applyBorder="1" applyAlignment="1">
      <alignment horizontal="center"/>
    </xf>
    <xf numFmtId="168" fontId="5" fillId="2" borderId="0" xfId="11" applyNumberFormat="1" applyFont="1" applyFill="1" applyBorder="1" applyAlignment="1">
      <alignment horizontal="center"/>
    </xf>
    <xf numFmtId="3" fontId="5" fillId="2" borderId="0" xfId="11" applyNumberFormat="1" applyFont="1" applyFill="1" applyBorder="1"/>
    <xf numFmtId="3" fontId="5" fillId="2" borderId="19" xfId="11" applyNumberFormat="1" applyFont="1" applyFill="1" applyBorder="1"/>
    <xf numFmtId="0" fontId="5" fillId="2" borderId="0" xfId="11" applyFont="1" applyFill="1" applyBorder="1" applyAlignment="1">
      <alignment horizontal="left"/>
    </xf>
    <xf numFmtId="4" fontId="5" fillId="2" borderId="1" xfId="11" applyNumberFormat="1" applyFont="1" applyFill="1" applyBorder="1"/>
    <xf numFmtId="0" fontId="5" fillId="2" borderId="18" xfId="11" applyFont="1" applyFill="1" applyBorder="1" applyAlignment="1">
      <alignment horizontal="center"/>
    </xf>
    <xf numFmtId="168" fontId="5" fillId="2" borderId="1" xfId="11" applyNumberFormat="1" applyFont="1" applyFill="1" applyBorder="1"/>
    <xf numFmtId="0" fontId="6" fillId="2" borderId="18" xfId="11" applyFont="1" applyFill="1" applyBorder="1" applyAlignment="1">
      <alignment horizontal="center"/>
    </xf>
    <xf numFmtId="0" fontId="6" fillId="2" borderId="0" xfId="11" applyFont="1" applyFill="1" applyBorder="1"/>
    <xf numFmtId="3" fontId="6" fillId="2" borderId="0" xfId="11" applyNumberFormat="1" applyFont="1" applyFill="1" applyBorder="1"/>
    <xf numFmtId="167" fontId="6" fillId="2" borderId="0" xfId="11" applyNumberFormat="1" applyFont="1" applyFill="1" applyBorder="1" applyAlignment="1">
      <alignment horizontal="center"/>
    </xf>
    <xf numFmtId="168" fontId="6" fillId="2" borderId="0" xfId="11" applyNumberFormat="1" applyFont="1" applyFill="1" applyBorder="1" applyAlignment="1">
      <alignment horizontal="center"/>
    </xf>
    <xf numFmtId="3" fontId="6" fillId="2" borderId="19" xfId="11" applyNumberFormat="1" applyFont="1" applyFill="1" applyBorder="1"/>
    <xf numFmtId="0" fontId="5" fillId="2" borderId="20" xfId="11" applyFont="1" applyFill="1" applyBorder="1"/>
    <xf numFmtId="0" fontId="5" fillId="2" borderId="21" xfId="11" applyFont="1" applyFill="1" applyBorder="1"/>
    <xf numFmtId="3" fontId="5" fillId="2" borderId="10" xfId="11" applyNumberFormat="1" applyFont="1" applyFill="1" applyBorder="1" applyAlignment="1">
      <alignment horizontal="center"/>
    </xf>
    <xf numFmtId="3" fontId="5" fillId="2" borderId="10" xfId="11" applyNumberFormat="1" applyFont="1" applyFill="1" applyBorder="1"/>
    <xf numFmtId="3" fontId="5" fillId="2" borderId="11" xfId="11" applyNumberFormat="1" applyFont="1" applyFill="1" applyBorder="1"/>
    <xf numFmtId="0" fontId="5" fillId="2" borderId="22" xfId="11" applyFont="1" applyFill="1" applyBorder="1" applyAlignment="1">
      <alignment horizontal="left"/>
    </xf>
    <xf numFmtId="0" fontId="5" fillId="2" borderId="23" xfId="11" applyFont="1" applyFill="1" applyBorder="1" applyAlignment="1">
      <alignment horizontal="left"/>
    </xf>
    <xf numFmtId="0" fontId="5" fillId="2" borderId="23" xfId="11" applyFont="1" applyFill="1" applyBorder="1"/>
    <xf numFmtId="167" fontId="5" fillId="2" borderId="23" xfId="11" applyNumberFormat="1" applyFont="1" applyFill="1" applyBorder="1" applyAlignment="1">
      <alignment horizontal="center"/>
    </xf>
    <xf numFmtId="168" fontId="5" fillId="2" borderId="23" xfId="11" applyNumberFormat="1" applyFont="1" applyFill="1" applyBorder="1" applyAlignment="1">
      <alignment horizontal="center"/>
    </xf>
    <xf numFmtId="4" fontId="5" fillId="2" borderId="14" xfId="11" applyNumberFormat="1" applyFont="1" applyFill="1" applyBorder="1"/>
    <xf numFmtId="3" fontId="5" fillId="2" borderId="23" xfId="11" applyNumberFormat="1" applyFont="1" applyFill="1" applyBorder="1"/>
    <xf numFmtId="3" fontId="5" fillId="2" borderId="24" xfId="11" applyNumberFormat="1" applyFont="1" applyFill="1" applyBorder="1"/>
    <xf numFmtId="0" fontId="29" fillId="0" borderId="0" xfId="5" applyFont="1" applyFill="1"/>
  </cellXfs>
  <cellStyles count="15">
    <cellStyle name="Ezres 2" xfId="14"/>
    <cellStyle name="Normál" xfId="0" builtinId="0"/>
    <cellStyle name="Normál 10" xfId="3"/>
    <cellStyle name="Normál 2" xfId="6"/>
    <cellStyle name="Normál 2 11" xfId="12"/>
    <cellStyle name="Normál 2 2" xfId="1"/>
    <cellStyle name="Normál 2 5" xfId="13"/>
    <cellStyle name="Normál 2_JAVÍTÁS KM-AII_2011_Targyi_eszkozok" xfId="5"/>
    <cellStyle name="Normál 3" xfId="7"/>
    <cellStyle name="Normál 3 2" xfId="11"/>
    <cellStyle name="Normál 5" xfId="4"/>
    <cellStyle name="Normál_Dunacargo - forgalmi - A 2004-2005-05-25" xfId="8"/>
    <cellStyle name="Normál_Munka1" xfId="10"/>
    <cellStyle name="Normál_Munka1_Munka9" xfId="2"/>
    <cellStyle name="Normál_MUNKALAP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Normal="100" workbookViewId="0"/>
  </sheetViews>
  <sheetFormatPr defaultRowHeight="16.5" x14ac:dyDescent="0.3"/>
  <cols>
    <col min="1" max="1" width="14.125" style="71" customWidth="1"/>
    <col min="2" max="2" width="10.5" style="71" customWidth="1"/>
    <col min="3" max="3" width="5" style="71" customWidth="1"/>
    <col min="4" max="5" width="12.5" style="71" customWidth="1"/>
    <col min="6" max="6" width="11.375" style="71" customWidth="1"/>
    <col min="7" max="7" width="10.375" style="71" customWidth="1"/>
    <col min="8" max="8" width="12.25" style="71" customWidth="1"/>
    <col min="9" max="9" width="7" style="71" customWidth="1"/>
    <col min="10" max="11" width="12.25" style="71" customWidth="1"/>
    <col min="12" max="12" width="12.125" style="71" customWidth="1"/>
    <col min="13" max="14" width="11.5" style="71" customWidth="1"/>
    <col min="15" max="16" width="9" style="71"/>
    <col min="17" max="17" width="9.75" style="71" customWidth="1"/>
    <col min="18" max="18" width="9" style="71"/>
    <col min="19" max="19" width="9.875" style="71" customWidth="1"/>
    <col min="20" max="20" width="9.75" style="71" customWidth="1"/>
    <col min="21" max="21" width="10" style="71" customWidth="1"/>
    <col min="22" max="22" width="10.25" style="71" customWidth="1"/>
    <col min="23" max="16384" width="9" style="71"/>
  </cols>
  <sheetData>
    <row r="1" spans="1:22" x14ac:dyDescent="0.3">
      <c r="A1" s="68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69"/>
      <c r="Q1" s="69"/>
      <c r="R1" s="69"/>
      <c r="S1" s="69"/>
      <c r="T1" s="69"/>
    </row>
    <row r="2" spans="1:22" x14ac:dyDescent="0.3">
      <c r="A2" s="72"/>
      <c r="B2" s="72"/>
      <c r="C2" s="72"/>
      <c r="D2" s="73">
        <f>A45</f>
        <v>0</v>
      </c>
      <c r="E2" s="73">
        <f>A47</f>
        <v>0</v>
      </c>
      <c r="F2" s="72"/>
      <c r="G2" s="72"/>
      <c r="H2" s="72"/>
      <c r="I2" s="72"/>
      <c r="J2" s="72"/>
      <c r="K2" s="69"/>
      <c r="L2" s="69"/>
      <c r="M2" s="69"/>
      <c r="N2" s="69"/>
      <c r="O2" s="70"/>
      <c r="P2" s="69"/>
      <c r="Q2" s="69"/>
      <c r="R2" s="69"/>
      <c r="S2" s="69"/>
      <c r="T2" s="69"/>
      <c r="U2" s="48" t="s">
        <v>0</v>
      </c>
    </row>
    <row r="3" spans="1:22" x14ac:dyDescent="0.3">
      <c r="A3" s="74" t="s">
        <v>26</v>
      </c>
      <c r="B3" s="72"/>
      <c r="C3" s="72"/>
      <c r="D3" s="72"/>
      <c r="E3" s="72"/>
      <c r="F3" s="72"/>
      <c r="G3" s="72"/>
      <c r="H3" s="72"/>
      <c r="I3" s="72"/>
      <c r="J3" s="72"/>
      <c r="K3" s="69"/>
      <c r="L3" s="69"/>
      <c r="M3" s="69"/>
      <c r="N3" s="69"/>
      <c r="O3" s="70"/>
      <c r="P3" s="69"/>
      <c r="Q3" s="69"/>
      <c r="R3" s="69"/>
      <c r="S3" s="69"/>
      <c r="T3" s="69"/>
    </row>
    <row r="4" spans="1:22" x14ac:dyDescent="0.3">
      <c r="A4" s="49" t="s">
        <v>7</v>
      </c>
      <c r="B4" s="50">
        <f xml:space="preserve"> Alapa!$C$17</f>
        <v>0</v>
      </c>
      <c r="C4" s="50"/>
      <c r="D4" s="50"/>
      <c r="E4" s="50"/>
      <c r="F4" s="50"/>
      <c r="G4" s="51" t="s">
        <v>1</v>
      </c>
      <c r="H4" s="50">
        <f>Alapa!$C$15</f>
        <v>0</v>
      </c>
      <c r="I4" s="50"/>
      <c r="J4" s="50"/>
      <c r="K4" s="50"/>
      <c r="L4" s="75"/>
      <c r="M4" s="69"/>
      <c r="N4" s="69"/>
      <c r="O4" s="70"/>
      <c r="P4" s="69"/>
      <c r="Q4" s="69"/>
      <c r="R4" s="69"/>
      <c r="S4" s="69"/>
      <c r="T4" s="69"/>
      <c r="U4" s="55" t="s">
        <v>2</v>
      </c>
      <c r="V4" s="56">
        <v>1</v>
      </c>
    </row>
    <row r="5" spans="1:22" x14ac:dyDescent="0.3">
      <c r="A5" s="49" t="s">
        <v>8</v>
      </c>
      <c r="B5" s="50">
        <f xml:space="preserve"> Alapa!$C$12</f>
        <v>0</v>
      </c>
      <c r="C5" s="52"/>
      <c r="D5" s="50"/>
      <c r="E5" s="50"/>
      <c r="F5" s="50"/>
      <c r="G5" s="50" t="s">
        <v>2</v>
      </c>
      <c r="H5" s="50" t="e">
        <f>VLOOKUP(V4,Alapa!$G$2:$H$22,2)</f>
        <v>#N/A</v>
      </c>
      <c r="I5" s="50"/>
      <c r="J5" s="50" t="s">
        <v>23</v>
      </c>
      <c r="K5" s="76" t="str">
        <f>IF(Alapa!$N$2=0," ",Alapa!$N$2)</f>
        <v xml:space="preserve"> </v>
      </c>
      <c r="L5" s="75"/>
      <c r="M5" s="69"/>
      <c r="N5" s="69"/>
      <c r="O5" s="70"/>
      <c r="P5" s="69"/>
      <c r="Q5" s="69"/>
      <c r="R5" s="69"/>
      <c r="S5" s="69"/>
      <c r="T5" s="69"/>
    </row>
    <row r="6" spans="1:22" x14ac:dyDescent="0.3">
      <c r="A6" s="53"/>
      <c r="B6" s="53"/>
      <c r="C6" s="54"/>
      <c r="D6" s="53"/>
      <c r="E6" s="53"/>
      <c r="F6" s="53"/>
      <c r="G6" s="77"/>
      <c r="H6" s="53"/>
      <c r="I6" s="53"/>
      <c r="J6" s="53"/>
      <c r="K6" s="53"/>
      <c r="L6" s="77"/>
      <c r="M6" s="69"/>
      <c r="N6" s="69"/>
      <c r="O6" s="70"/>
      <c r="P6" s="69"/>
      <c r="Q6" s="69"/>
      <c r="R6" s="69"/>
      <c r="S6" s="69"/>
      <c r="T6" s="69"/>
    </row>
    <row r="7" spans="1:22" x14ac:dyDescent="0.3">
      <c r="A7" s="69"/>
      <c r="B7" s="78" t="s">
        <v>27</v>
      </c>
      <c r="C7" s="69"/>
      <c r="D7" s="79"/>
      <c r="E7" s="69"/>
      <c r="F7" s="69"/>
      <c r="G7" s="53"/>
      <c r="H7" s="53"/>
      <c r="I7" s="53"/>
      <c r="J7" s="53"/>
      <c r="K7" s="69"/>
      <c r="L7" s="69"/>
      <c r="M7" s="69"/>
      <c r="N7" s="69"/>
      <c r="O7" s="70"/>
      <c r="P7" s="69"/>
      <c r="Q7" s="69"/>
      <c r="R7" s="69"/>
      <c r="S7" s="69"/>
      <c r="T7" s="69"/>
    </row>
    <row r="8" spans="1:22" ht="17.25" thickBot="1" x14ac:dyDescent="0.35">
      <c r="A8" s="69"/>
      <c r="B8" s="78" t="s">
        <v>28</v>
      </c>
      <c r="C8" s="69"/>
      <c r="D8" s="79"/>
      <c r="E8" s="69"/>
      <c r="F8" s="69"/>
      <c r="G8" s="69"/>
      <c r="H8" s="80" t="s">
        <v>29</v>
      </c>
      <c r="I8" s="81">
        <f>D8-D7+1</f>
        <v>1</v>
      </c>
      <c r="J8" s="69"/>
      <c r="K8" s="69"/>
      <c r="L8" s="69"/>
      <c r="M8" s="69"/>
      <c r="N8" s="69"/>
      <c r="O8" s="82"/>
      <c r="P8" s="69"/>
      <c r="Q8" s="69"/>
      <c r="R8" s="69"/>
      <c r="S8" s="69"/>
      <c r="T8" s="69"/>
    </row>
    <row r="9" spans="1:22" ht="25.5" x14ac:dyDescent="0.3">
      <c r="A9" s="83" t="s">
        <v>30</v>
      </c>
      <c r="B9" s="84" t="s">
        <v>31</v>
      </c>
      <c r="C9" s="84" t="s">
        <v>32</v>
      </c>
      <c r="D9" s="85" t="s">
        <v>33</v>
      </c>
      <c r="E9" s="85" t="s">
        <v>34</v>
      </c>
      <c r="F9" s="85" t="s">
        <v>35</v>
      </c>
      <c r="G9" s="86" t="s">
        <v>36</v>
      </c>
      <c r="H9" s="85" t="s">
        <v>37</v>
      </c>
      <c r="I9" s="85" t="s">
        <v>38</v>
      </c>
      <c r="J9" s="85" t="s">
        <v>39</v>
      </c>
      <c r="K9" s="85" t="s">
        <v>40</v>
      </c>
      <c r="L9" s="85" t="s">
        <v>41</v>
      </c>
      <c r="M9" s="85" t="s">
        <v>42</v>
      </c>
      <c r="N9" s="85" t="s">
        <v>25</v>
      </c>
      <c r="O9" s="85" t="s">
        <v>43</v>
      </c>
      <c r="P9" s="85" t="s">
        <v>44</v>
      </c>
      <c r="Q9" s="85" t="s">
        <v>45</v>
      </c>
      <c r="R9" s="85" t="s">
        <v>46</v>
      </c>
      <c r="S9" s="85" t="s">
        <v>47</v>
      </c>
      <c r="T9" s="87" t="s">
        <v>48</v>
      </c>
    </row>
    <row r="10" spans="1:22" x14ac:dyDescent="0.3">
      <c r="A10" s="88"/>
      <c r="B10" s="89"/>
      <c r="C10" s="90"/>
      <c r="D10" s="91"/>
      <c r="E10" s="91"/>
      <c r="F10" s="92"/>
      <c r="G10" s="93"/>
      <c r="H10" s="91"/>
      <c r="I10" s="94">
        <f t="shared" ref="I10:I15" si="0">IF(F10-$D$7&lt;0,$I$8,$D$8-F10+1)</f>
        <v>1</v>
      </c>
      <c r="J10" s="91"/>
      <c r="K10" s="94">
        <f t="shared" ref="K10:K15" si="1">IF(J10=D10,0,IF(F10-$D$7&lt;0,IF(H10&gt;(D10-E10)*G10/$I$8*I10,(D10-E10)*G10/$I$8*I10,H10),(D10-E10)*G10/$I$8*I10))</f>
        <v>0</v>
      </c>
      <c r="L10" s="91"/>
      <c r="M10" s="94">
        <f t="shared" ref="M10:M15" si="2">SUM(J10:K10)</f>
        <v>0</v>
      </c>
      <c r="N10" s="94">
        <f t="shared" ref="N10:N15" si="3">L10-M10</f>
        <v>0</v>
      </c>
      <c r="O10" s="91"/>
      <c r="P10" s="91"/>
      <c r="Q10" s="91"/>
      <c r="R10" s="91"/>
      <c r="S10" s="94">
        <f t="shared" ref="S10:S15" si="4">IF(F10-$D$7&lt;0,H10-M10-O10+P10,D10-M10-O10+P10)</f>
        <v>0</v>
      </c>
      <c r="T10" s="95">
        <f t="shared" ref="T10:T15" si="5">D10-S10</f>
        <v>0</v>
      </c>
    </row>
    <row r="11" spans="1:22" x14ac:dyDescent="0.3">
      <c r="A11" s="88"/>
      <c r="B11" s="96"/>
      <c r="C11" s="90"/>
      <c r="D11" s="91"/>
      <c r="E11" s="91"/>
      <c r="F11" s="92"/>
      <c r="G11" s="93"/>
      <c r="H11" s="91"/>
      <c r="I11" s="94">
        <f t="shared" si="0"/>
        <v>1</v>
      </c>
      <c r="J11" s="91"/>
      <c r="K11" s="94">
        <f t="shared" si="1"/>
        <v>0</v>
      </c>
      <c r="L11" s="91"/>
      <c r="M11" s="94">
        <f t="shared" si="2"/>
        <v>0</v>
      </c>
      <c r="N11" s="94">
        <f t="shared" si="3"/>
        <v>0</v>
      </c>
      <c r="O11" s="91"/>
      <c r="P11" s="91"/>
      <c r="Q11" s="91"/>
      <c r="R11" s="91"/>
      <c r="S11" s="94">
        <f t="shared" si="4"/>
        <v>0</v>
      </c>
      <c r="T11" s="95">
        <f t="shared" si="5"/>
        <v>0</v>
      </c>
    </row>
    <row r="12" spans="1:22" x14ac:dyDescent="0.3">
      <c r="A12" s="88"/>
      <c r="B12" s="96"/>
      <c r="C12" s="90"/>
      <c r="D12" s="91"/>
      <c r="E12" s="91"/>
      <c r="F12" s="92"/>
      <c r="G12" s="93"/>
      <c r="H12" s="91"/>
      <c r="I12" s="94">
        <f t="shared" si="0"/>
        <v>1</v>
      </c>
      <c r="J12" s="91"/>
      <c r="K12" s="94">
        <f t="shared" si="1"/>
        <v>0</v>
      </c>
      <c r="L12" s="91"/>
      <c r="M12" s="94">
        <f t="shared" si="2"/>
        <v>0</v>
      </c>
      <c r="N12" s="94">
        <f t="shared" si="3"/>
        <v>0</v>
      </c>
      <c r="O12" s="91"/>
      <c r="P12" s="91"/>
      <c r="Q12" s="91"/>
      <c r="R12" s="91"/>
      <c r="S12" s="94">
        <f t="shared" si="4"/>
        <v>0</v>
      </c>
      <c r="T12" s="95">
        <f t="shared" si="5"/>
        <v>0</v>
      </c>
    </row>
    <row r="13" spans="1:22" x14ac:dyDescent="0.3">
      <c r="A13" s="88"/>
      <c r="B13" s="96"/>
      <c r="C13" s="90"/>
      <c r="D13" s="91"/>
      <c r="E13" s="91"/>
      <c r="F13" s="92"/>
      <c r="G13" s="93"/>
      <c r="H13" s="91"/>
      <c r="I13" s="94">
        <f t="shared" si="0"/>
        <v>1</v>
      </c>
      <c r="J13" s="91"/>
      <c r="K13" s="94">
        <f t="shared" si="1"/>
        <v>0</v>
      </c>
      <c r="L13" s="91"/>
      <c r="M13" s="94">
        <f t="shared" si="2"/>
        <v>0</v>
      </c>
      <c r="N13" s="94">
        <f t="shared" si="3"/>
        <v>0</v>
      </c>
      <c r="O13" s="91"/>
      <c r="P13" s="91"/>
      <c r="Q13" s="91"/>
      <c r="R13" s="91"/>
      <c r="S13" s="94">
        <f t="shared" si="4"/>
        <v>0</v>
      </c>
      <c r="T13" s="95">
        <f t="shared" si="5"/>
        <v>0</v>
      </c>
    </row>
    <row r="14" spans="1:22" x14ac:dyDescent="0.3">
      <c r="A14" s="88"/>
      <c r="B14" s="96"/>
      <c r="C14" s="90"/>
      <c r="D14" s="91"/>
      <c r="E14" s="91"/>
      <c r="F14" s="92"/>
      <c r="G14" s="93"/>
      <c r="H14" s="91"/>
      <c r="I14" s="94">
        <f t="shared" si="0"/>
        <v>1</v>
      </c>
      <c r="J14" s="91"/>
      <c r="K14" s="94">
        <f t="shared" si="1"/>
        <v>0</v>
      </c>
      <c r="L14" s="91"/>
      <c r="M14" s="94">
        <f t="shared" si="2"/>
        <v>0</v>
      </c>
      <c r="N14" s="94">
        <f t="shared" si="3"/>
        <v>0</v>
      </c>
      <c r="O14" s="91"/>
      <c r="P14" s="91"/>
      <c r="Q14" s="91"/>
      <c r="R14" s="91"/>
      <c r="S14" s="94">
        <f t="shared" si="4"/>
        <v>0</v>
      </c>
      <c r="T14" s="95">
        <f t="shared" si="5"/>
        <v>0</v>
      </c>
    </row>
    <row r="15" spans="1:22" x14ac:dyDescent="0.3">
      <c r="A15" s="88"/>
      <c r="B15" s="96"/>
      <c r="C15" s="90"/>
      <c r="D15" s="91"/>
      <c r="E15" s="91"/>
      <c r="F15" s="92"/>
      <c r="G15" s="93"/>
      <c r="H15" s="91"/>
      <c r="I15" s="94">
        <f t="shared" si="0"/>
        <v>1</v>
      </c>
      <c r="J15" s="91"/>
      <c r="K15" s="94">
        <f t="shared" si="1"/>
        <v>0</v>
      </c>
      <c r="L15" s="91"/>
      <c r="M15" s="94">
        <f t="shared" si="2"/>
        <v>0</v>
      </c>
      <c r="N15" s="94">
        <f t="shared" si="3"/>
        <v>0</v>
      </c>
      <c r="O15" s="91"/>
      <c r="P15" s="91"/>
      <c r="Q15" s="91"/>
      <c r="R15" s="91"/>
      <c r="S15" s="94">
        <f t="shared" si="4"/>
        <v>0</v>
      </c>
      <c r="T15" s="95">
        <f t="shared" si="5"/>
        <v>0</v>
      </c>
      <c r="U15" s="97"/>
      <c r="V15" s="97"/>
    </row>
    <row r="16" spans="1:22" x14ac:dyDescent="0.3">
      <c r="A16" s="98" t="s">
        <v>49</v>
      </c>
      <c r="B16" s="99"/>
      <c r="C16" s="100">
        <f>SUM(C10:C15)</f>
        <v>0</v>
      </c>
      <c r="D16" s="101">
        <f>SUM(D10:D15)</f>
        <v>0</v>
      </c>
      <c r="E16" s="101"/>
      <c r="F16" s="102"/>
      <c r="G16" s="103"/>
      <c r="H16" s="101">
        <f>SUM(H10:H15)</f>
        <v>0</v>
      </c>
      <c r="I16" s="101"/>
      <c r="J16" s="101">
        <f t="shared" ref="J16:T16" si="6">SUM(J10:J15)</f>
        <v>0</v>
      </c>
      <c r="K16" s="101">
        <f t="shared" si="6"/>
        <v>0</v>
      </c>
      <c r="L16" s="101">
        <f t="shared" si="6"/>
        <v>0</v>
      </c>
      <c r="M16" s="101">
        <f t="shared" si="6"/>
        <v>0</v>
      </c>
      <c r="N16" s="101">
        <f t="shared" si="6"/>
        <v>0</v>
      </c>
      <c r="O16" s="101">
        <f t="shared" si="6"/>
        <v>0</v>
      </c>
      <c r="P16" s="101">
        <f t="shared" si="6"/>
        <v>0</v>
      </c>
      <c r="Q16" s="101">
        <f t="shared" si="6"/>
        <v>0</v>
      </c>
      <c r="R16" s="101">
        <f t="shared" si="6"/>
        <v>0</v>
      </c>
      <c r="S16" s="101">
        <f t="shared" si="6"/>
        <v>0</v>
      </c>
      <c r="T16" s="104">
        <f t="shared" si="6"/>
        <v>0</v>
      </c>
      <c r="U16" s="97"/>
      <c r="V16" s="97"/>
    </row>
    <row r="17" spans="1:22" x14ac:dyDescent="0.3">
      <c r="A17" s="105" t="s">
        <v>50</v>
      </c>
      <c r="B17" s="106"/>
      <c r="C17" s="106"/>
      <c r="D17" s="107"/>
      <c r="E17" s="107"/>
      <c r="F17" s="107"/>
      <c r="G17" s="108"/>
      <c r="H17" s="101">
        <f>Import_M!D13</f>
        <v>0</v>
      </c>
      <c r="I17" s="109" t="s">
        <v>51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1">
        <f>Import_M!F13</f>
        <v>0</v>
      </c>
      <c r="T17" s="110" t="s">
        <v>51</v>
      </c>
      <c r="U17" s="97"/>
      <c r="V17" s="97"/>
    </row>
    <row r="18" spans="1:22" x14ac:dyDescent="0.3">
      <c r="A18" s="105" t="s">
        <v>52</v>
      </c>
      <c r="B18" s="111"/>
      <c r="C18" s="106"/>
      <c r="D18" s="107"/>
      <c r="E18" s="107"/>
      <c r="F18" s="107"/>
      <c r="G18" s="108"/>
      <c r="H18" s="112" t="e">
        <f>H16/1000/H17%</f>
        <v>#DIV/0!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2" t="e">
        <f>S16/1000/S17%</f>
        <v>#DIV/0!</v>
      </c>
      <c r="T18" s="110"/>
      <c r="U18" s="97"/>
      <c r="V18" s="97"/>
    </row>
    <row r="19" spans="1:22" x14ac:dyDescent="0.3">
      <c r="A19" s="113"/>
      <c r="B19" s="111"/>
      <c r="C19" s="106"/>
      <c r="D19" s="109"/>
      <c r="E19" s="109"/>
      <c r="F19" s="107"/>
      <c r="G19" s="108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97"/>
      <c r="V19" s="97"/>
    </row>
    <row r="20" spans="1:22" x14ac:dyDescent="0.3">
      <c r="A20" s="88"/>
      <c r="B20" s="96"/>
      <c r="C20" s="90"/>
      <c r="D20" s="91"/>
      <c r="E20" s="91"/>
      <c r="F20" s="92"/>
      <c r="G20" s="93"/>
      <c r="H20" s="91"/>
      <c r="I20" s="94"/>
      <c r="J20" s="91"/>
      <c r="K20" s="94"/>
      <c r="L20" s="91"/>
      <c r="M20" s="94"/>
      <c r="N20" s="94"/>
      <c r="O20" s="91"/>
      <c r="P20" s="91"/>
      <c r="Q20" s="91"/>
      <c r="R20" s="91"/>
      <c r="S20" s="94"/>
      <c r="T20" s="95"/>
      <c r="U20" s="97"/>
      <c r="V20" s="97"/>
    </row>
    <row r="21" spans="1:22" x14ac:dyDescent="0.3">
      <c r="A21" s="88"/>
      <c r="B21" s="96"/>
      <c r="C21" s="90"/>
      <c r="D21" s="91"/>
      <c r="E21" s="91"/>
      <c r="F21" s="92"/>
      <c r="G21" s="93"/>
      <c r="H21" s="91"/>
      <c r="I21" s="94"/>
      <c r="J21" s="91"/>
      <c r="K21" s="94"/>
      <c r="L21" s="91"/>
      <c r="M21" s="94"/>
      <c r="N21" s="94"/>
      <c r="O21" s="91"/>
      <c r="P21" s="91"/>
      <c r="Q21" s="91"/>
      <c r="R21" s="91"/>
      <c r="S21" s="94"/>
      <c r="T21" s="95"/>
      <c r="U21" s="97"/>
      <c r="V21" s="97"/>
    </row>
    <row r="22" spans="1:22" x14ac:dyDescent="0.3">
      <c r="A22" s="88"/>
      <c r="B22" s="96"/>
      <c r="C22" s="90"/>
      <c r="D22" s="91"/>
      <c r="E22" s="91"/>
      <c r="F22" s="92"/>
      <c r="G22" s="93"/>
      <c r="H22" s="91"/>
      <c r="I22" s="94"/>
      <c r="J22" s="91"/>
      <c r="K22" s="94"/>
      <c r="L22" s="91"/>
      <c r="M22" s="94"/>
      <c r="N22" s="94"/>
      <c r="O22" s="91"/>
      <c r="P22" s="91"/>
      <c r="Q22" s="91"/>
      <c r="R22" s="91"/>
      <c r="S22" s="94"/>
      <c r="T22" s="95"/>
      <c r="U22" s="97"/>
      <c r="V22" s="97"/>
    </row>
    <row r="23" spans="1:22" x14ac:dyDescent="0.3">
      <c r="A23" s="88"/>
      <c r="B23" s="96"/>
      <c r="C23" s="90"/>
      <c r="D23" s="91"/>
      <c r="E23" s="91"/>
      <c r="F23" s="92"/>
      <c r="G23" s="93"/>
      <c r="H23" s="91"/>
      <c r="I23" s="94"/>
      <c r="J23" s="91"/>
      <c r="K23" s="94"/>
      <c r="L23" s="91"/>
      <c r="M23" s="94"/>
      <c r="N23" s="94"/>
      <c r="O23" s="91"/>
      <c r="P23" s="91"/>
      <c r="Q23" s="91"/>
      <c r="R23" s="91"/>
      <c r="S23" s="94"/>
      <c r="T23" s="95"/>
      <c r="U23" s="97"/>
      <c r="V23" s="97"/>
    </row>
    <row r="24" spans="1:22" x14ac:dyDescent="0.3">
      <c r="A24" s="88"/>
      <c r="B24" s="96"/>
      <c r="C24" s="90"/>
      <c r="D24" s="91"/>
      <c r="E24" s="91"/>
      <c r="F24" s="92"/>
      <c r="G24" s="93"/>
      <c r="H24" s="91"/>
      <c r="I24" s="94"/>
      <c r="J24" s="91"/>
      <c r="K24" s="94"/>
      <c r="L24" s="91"/>
      <c r="M24" s="94"/>
      <c r="N24" s="94"/>
      <c r="O24" s="91"/>
      <c r="P24" s="91"/>
      <c r="Q24" s="91"/>
      <c r="R24" s="91"/>
      <c r="S24" s="94"/>
      <c r="T24" s="95"/>
      <c r="U24" s="97"/>
      <c r="V24" s="97"/>
    </row>
    <row r="25" spans="1:22" x14ac:dyDescent="0.3">
      <c r="A25" s="88"/>
      <c r="B25" s="96"/>
      <c r="C25" s="90"/>
      <c r="D25" s="91"/>
      <c r="E25" s="91"/>
      <c r="F25" s="92"/>
      <c r="G25" s="93"/>
      <c r="H25" s="91"/>
      <c r="I25" s="94"/>
      <c r="J25" s="91"/>
      <c r="K25" s="94"/>
      <c r="L25" s="91"/>
      <c r="M25" s="94"/>
      <c r="N25" s="94"/>
      <c r="O25" s="91"/>
      <c r="P25" s="91"/>
      <c r="Q25" s="91"/>
      <c r="R25" s="91"/>
      <c r="S25" s="94"/>
      <c r="T25" s="95"/>
      <c r="U25" s="97"/>
      <c r="V25" s="97"/>
    </row>
    <row r="26" spans="1:22" x14ac:dyDescent="0.3">
      <c r="A26" s="98" t="s">
        <v>53</v>
      </c>
      <c r="B26" s="99"/>
      <c r="C26" s="100">
        <f>SUM(C20:C25)</f>
        <v>0</v>
      </c>
      <c r="D26" s="101">
        <f>SUM(D20:D25)</f>
        <v>0</v>
      </c>
      <c r="E26" s="101">
        <f>SUM(E20:E25)</f>
        <v>0</v>
      </c>
      <c r="F26" s="101"/>
      <c r="G26" s="114"/>
      <c r="H26" s="101">
        <f>SUM(H20:H25)</f>
        <v>0</v>
      </c>
      <c r="I26" s="101"/>
      <c r="J26" s="101">
        <f t="shared" ref="J26:T26" si="7">SUM(J20:J25)</f>
        <v>0</v>
      </c>
      <c r="K26" s="101">
        <f t="shared" si="7"/>
        <v>0</v>
      </c>
      <c r="L26" s="101">
        <f t="shared" si="7"/>
        <v>0</v>
      </c>
      <c r="M26" s="101">
        <f t="shared" si="7"/>
        <v>0</v>
      </c>
      <c r="N26" s="101">
        <f t="shared" si="7"/>
        <v>0</v>
      </c>
      <c r="O26" s="101">
        <f t="shared" si="7"/>
        <v>0</v>
      </c>
      <c r="P26" s="101">
        <f t="shared" si="7"/>
        <v>0</v>
      </c>
      <c r="Q26" s="101">
        <f t="shared" si="7"/>
        <v>0</v>
      </c>
      <c r="R26" s="101">
        <f t="shared" si="7"/>
        <v>0</v>
      </c>
      <c r="S26" s="101">
        <f t="shared" si="7"/>
        <v>0</v>
      </c>
      <c r="T26" s="104">
        <f t="shared" si="7"/>
        <v>0</v>
      </c>
      <c r="U26" s="97"/>
      <c r="V26" s="97"/>
    </row>
    <row r="27" spans="1:22" x14ac:dyDescent="0.3">
      <c r="A27" s="105" t="s">
        <v>50</v>
      </c>
      <c r="B27" s="106"/>
      <c r="C27" s="106"/>
      <c r="D27" s="107"/>
      <c r="E27" s="107"/>
      <c r="F27" s="107"/>
      <c r="G27" s="108"/>
      <c r="H27" s="101">
        <f>Import_M!D14</f>
        <v>0</v>
      </c>
      <c r="I27" s="109" t="s">
        <v>51</v>
      </c>
      <c r="J27" s="109"/>
      <c r="K27" s="109"/>
      <c r="L27" s="109"/>
      <c r="M27" s="109"/>
      <c r="N27" s="109"/>
      <c r="O27" s="109"/>
      <c r="P27" s="109"/>
      <c r="Q27" s="109"/>
      <c r="R27" s="109"/>
      <c r="S27" s="101">
        <f>Import_M!F14</f>
        <v>0</v>
      </c>
      <c r="T27" s="110" t="s">
        <v>51</v>
      </c>
      <c r="U27" s="97"/>
      <c r="V27" s="97"/>
    </row>
    <row r="28" spans="1:22" x14ac:dyDescent="0.3">
      <c r="A28" s="105" t="s">
        <v>52</v>
      </c>
      <c r="B28" s="111"/>
      <c r="C28" s="106"/>
      <c r="D28" s="107"/>
      <c r="E28" s="107"/>
      <c r="F28" s="107"/>
      <c r="G28" s="108"/>
      <c r="H28" s="112" t="e">
        <f>H26/1000/H27%</f>
        <v>#DIV/0!</v>
      </c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12" t="e">
        <f>S26/1000/S27%</f>
        <v>#DIV/0!</v>
      </c>
      <c r="T28" s="110"/>
      <c r="U28" s="97"/>
      <c r="V28" s="97"/>
    </row>
    <row r="29" spans="1:22" x14ac:dyDescent="0.3">
      <c r="A29" s="113"/>
      <c r="B29" s="111"/>
      <c r="C29" s="106"/>
      <c r="D29" s="109"/>
      <c r="E29" s="109"/>
      <c r="F29" s="107"/>
      <c r="G29" s="108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10"/>
      <c r="U29" s="97"/>
      <c r="V29" s="97"/>
    </row>
    <row r="30" spans="1:22" x14ac:dyDescent="0.3">
      <c r="A30" s="88"/>
      <c r="B30" s="96"/>
      <c r="C30" s="90"/>
      <c r="D30" s="91"/>
      <c r="E30" s="91"/>
      <c r="F30" s="92"/>
      <c r="G30" s="93"/>
      <c r="H30" s="91"/>
      <c r="I30" s="94">
        <f t="shared" ref="I30:I35" si="8">IF(F30-$D$7&lt;0,$I$8,$D$8-F30+1)</f>
        <v>1</v>
      </c>
      <c r="J30" s="91"/>
      <c r="K30" s="94">
        <f t="shared" ref="K30:K35" si="9">IF(J30=D30,0,IF(F30-$D$7&lt;0,IF(H30&gt;(D30-E30)*G30/$I$8*I30,(D30-E30)*G30/$I$8*I30,H30),(D30-E30)*G30/$I$8*I30))</f>
        <v>0</v>
      </c>
      <c r="L30" s="91"/>
      <c r="M30" s="94">
        <f t="shared" ref="M30:M35" si="10">SUM(J30:K30)</f>
        <v>0</v>
      </c>
      <c r="N30" s="94">
        <f t="shared" ref="N30:N35" si="11">L30-M30</f>
        <v>0</v>
      </c>
      <c r="O30" s="91"/>
      <c r="P30" s="91"/>
      <c r="Q30" s="91"/>
      <c r="R30" s="91"/>
      <c r="S30" s="94"/>
      <c r="T30" s="95">
        <f t="shared" ref="T30:T35" si="12">D30-S30</f>
        <v>0</v>
      </c>
      <c r="U30" s="97"/>
      <c r="V30" s="97"/>
    </row>
    <row r="31" spans="1:22" x14ac:dyDescent="0.3">
      <c r="A31" s="88"/>
      <c r="B31" s="96"/>
      <c r="C31" s="90"/>
      <c r="D31" s="91"/>
      <c r="E31" s="91"/>
      <c r="F31" s="92"/>
      <c r="G31" s="93"/>
      <c r="H31" s="91"/>
      <c r="I31" s="94">
        <f t="shared" si="8"/>
        <v>1</v>
      </c>
      <c r="J31" s="91"/>
      <c r="K31" s="94">
        <f t="shared" si="9"/>
        <v>0</v>
      </c>
      <c r="L31" s="91"/>
      <c r="M31" s="94">
        <f t="shared" si="10"/>
        <v>0</v>
      </c>
      <c r="N31" s="94">
        <f t="shared" si="11"/>
        <v>0</v>
      </c>
      <c r="O31" s="91"/>
      <c r="P31" s="91"/>
      <c r="Q31" s="91"/>
      <c r="R31" s="91"/>
      <c r="S31" s="94"/>
      <c r="T31" s="95">
        <f t="shared" si="12"/>
        <v>0</v>
      </c>
      <c r="U31" s="97"/>
      <c r="V31" s="97"/>
    </row>
    <row r="32" spans="1:22" x14ac:dyDescent="0.3">
      <c r="A32" s="88"/>
      <c r="B32" s="96"/>
      <c r="C32" s="90"/>
      <c r="D32" s="91"/>
      <c r="E32" s="91"/>
      <c r="F32" s="92"/>
      <c r="G32" s="93"/>
      <c r="H32" s="91"/>
      <c r="I32" s="94">
        <f t="shared" si="8"/>
        <v>1</v>
      </c>
      <c r="J32" s="91"/>
      <c r="K32" s="94">
        <f t="shared" si="9"/>
        <v>0</v>
      </c>
      <c r="L32" s="91"/>
      <c r="M32" s="94">
        <f t="shared" si="10"/>
        <v>0</v>
      </c>
      <c r="N32" s="94">
        <f t="shared" si="11"/>
        <v>0</v>
      </c>
      <c r="O32" s="91"/>
      <c r="P32" s="91"/>
      <c r="Q32" s="91"/>
      <c r="R32" s="91"/>
      <c r="S32" s="94"/>
      <c r="T32" s="95">
        <f t="shared" si="12"/>
        <v>0</v>
      </c>
      <c r="U32" s="97"/>
      <c r="V32" s="97"/>
    </row>
    <row r="33" spans="1:22" x14ac:dyDescent="0.3">
      <c r="A33" s="88"/>
      <c r="B33" s="96"/>
      <c r="C33" s="90"/>
      <c r="D33" s="91"/>
      <c r="E33" s="91"/>
      <c r="F33" s="92"/>
      <c r="G33" s="93"/>
      <c r="H33" s="91"/>
      <c r="I33" s="94">
        <f t="shared" si="8"/>
        <v>1</v>
      </c>
      <c r="J33" s="91"/>
      <c r="K33" s="94">
        <f t="shared" si="9"/>
        <v>0</v>
      </c>
      <c r="L33" s="91"/>
      <c r="M33" s="94">
        <f t="shared" si="10"/>
        <v>0</v>
      </c>
      <c r="N33" s="94">
        <f t="shared" si="11"/>
        <v>0</v>
      </c>
      <c r="O33" s="91"/>
      <c r="P33" s="91"/>
      <c r="Q33" s="91"/>
      <c r="R33" s="91"/>
      <c r="S33" s="94"/>
      <c r="T33" s="95">
        <f t="shared" si="12"/>
        <v>0</v>
      </c>
      <c r="U33" s="97"/>
      <c r="V33" s="97"/>
    </row>
    <row r="34" spans="1:22" x14ac:dyDescent="0.3">
      <c r="A34" s="88"/>
      <c r="B34" s="96"/>
      <c r="C34" s="90"/>
      <c r="D34" s="91"/>
      <c r="E34" s="91"/>
      <c r="F34" s="92"/>
      <c r="G34" s="93"/>
      <c r="H34" s="91"/>
      <c r="I34" s="94">
        <f t="shared" si="8"/>
        <v>1</v>
      </c>
      <c r="J34" s="91"/>
      <c r="K34" s="94">
        <f t="shared" si="9"/>
        <v>0</v>
      </c>
      <c r="L34" s="91"/>
      <c r="M34" s="94">
        <f t="shared" si="10"/>
        <v>0</v>
      </c>
      <c r="N34" s="94">
        <f t="shared" si="11"/>
        <v>0</v>
      </c>
      <c r="O34" s="91"/>
      <c r="P34" s="91"/>
      <c r="Q34" s="91"/>
      <c r="R34" s="91"/>
      <c r="S34" s="94"/>
      <c r="T34" s="95">
        <f t="shared" si="12"/>
        <v>0</v>
      </c>
      <c r="U34" s="97"/>
      <c r="V34" s="97"/>
    </row>
    <row r="35" spans="1:22" x14ac:dyDescent="0.3">
      <c r="A35" s="88"/>
      <c r="B35" s="96"/>
      <c r="C35" s="90"/>
      <c r="D35" s="91"/>
      <c r="E35" s="91"/>
      <c r="F35" s="92"/>
      <c r="G35" s="93"/>
      <c r="H35" s="91"/>
      <c r="I35" s="94">
        <f t="shared" si="8"/>
        <v>1</v>
      </c>
      <c r="J35" s="91"/>
      <c r="K35" s="94">
        <f t="shared" si="9"/>
        <v>0</v>
      </c>
      <c r="L35" s="91"/>
      <c r="M35" s="94">
        <f t="shared" si="10"/>
        <v>0</v>
      </c>
      <c r="N35" s="94">
        <f t="shared" si="11"/>
        <v>0</v>
      </c>
      <c r="O35" s="91"/>
      <c r="P35" s="91"/>
      <c r="Q35" s="91"/>
      <c r="R35" s="91"/>
      <c r="S35" s="94"/>
      <c r="T35" s="95">
        <f t="shared" si="12"/>
        <v>0</v>
      </c>
      <c r="U35" s="97"/>
      <c r="V35" s="97"/>
    </row>
    <row r="36" spans="1:22" x14ac:dyDescent="0.3">
      <c r="A36" s="98" t="s">
        <v>54</v>
      </c>
      <c r="B36" s="99"/>
      <c r="C36" s="100">
        <f>SUM(C30:C35)</f>
        <v>0</v>
      </c>
      <c r="D36" s="101">
        <f>SUM(D30:D35)</f>
        <v>0</v>
      </c>
      <c r="E36" s="101">
        <f>SUM(E30:E35)</f>
        <v>0</v>
      </c>
      <c r="F36" s="101"/>
      <c r="G36" s="114"/>
      <c r="H36" s="101">
        <f>SUM(H30:H35)</f>
        <v>0</v>
      </c>
      <c r="I36" s="101"/>
      <c r="J36" s="101">
        <f t="shared" ref="J36:T36" si="13">SUM(J30:J35)</f>
        <v>0</v>
      </c>
      <c r="K36" s="101">
        <f t="shared" si="13"/>
        <v>0</v>
      </c>
      <c r="L36" s="101">
        <f t="shared" si="13"/>
        <v>0</v>
      </c>
      <c r="M36" s="101">
        <f t="shared" si="13"/>
        <v>0</v>
      </c>
      <c r="N36" s="101">
        <f t="shared" si="13"/>
        <v>0</v>
      </c>
      <c r="O36" s="101">
        <f t="shared" si="13"/>
        <v>0</v>
      </c>
      <c r="P36" s="101">
        <f t="shared" si="13"/>
        <v>0</v>
      </c>
      <c r="Q36" s="101">
        <f t="shared" si="13"/>
        <v>0</v>
      </c>
      <c r="R36" s="101">
        <f t="shared" si="13"/>
        <v>0</v>
      </c>
      <c r="S36" s="101">
        <f t="shared" si="13"/>
        <v>0</v>
      </c>
      <c r="T36" s="104">
        <f t="shared" si="13"/>
        <v>0</v>
      </c>
      <c r="U36" s="97"/>
      <c r="V36" s="97"/>
    </row>
    <row r="37" spans="1:22" x14ac:dyDescent="0.3">
      <c r="A37" s="105" t="s">
        <v>50</v>
      </c>
      <c r="B37" s="106"/>
      <c r="C37" s="106"/>
      <c r="D37" s="107"/>
      <c r="E37" s="107"/>
      <c r="F37" s="107"/>
      <c r="G37" s="108"/>
      <c r="H37" s="101">
        <f>Import_M!D15</f>
        <v>0</v>
      </c>
      <c r="I37" s="109" t="s">
        <v>51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1">
        <f>Import_M!F15</f>
        <v>0</v>
      </c>
      <c r="T37" s="110" t="s">
        <v>51</v>
      </c>
      <c r="U37" s="97"/>
      <c r="V37" s="97"/>
    </row>
    <row r="38" spans="1:22" x14ac:dyDescent="0.3">
      <c r="A38" s="105" t="s">
        <v>52</v>
      </c>
      <c r="B38" s="111"/>
      <c r="C38" s="106"/>
      <c r="D38" s="107"/>
      <c r="E38" s="107"/>
      <c r="F38" s="107"/>
      <c r="G38" s="108"/>
      <c r="H38" s="112" t="e">
        <f>H36/1000/H37%</f>
        <v>#DIV/0!</v>
      </c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12" t="e">
        <f>S36/1000/S37%</f>
        <v>#DIV/0!</v>
      </c>
      <c r="T38" s="110"/>
      <c r="U38" s="97"/>
      <c r="V38" s="97"/>
    </row>
    <row r="39" spans="1:22" ht="17.25" thickBot="1" x14ac:dyDescent="0.35">
      <c r="A39" s="115"/>
      <c r="B39" s="116"/>
      <c r="C39" s="116"/>
      <c r="D39" s="117"/>
      <c r="E39" s="117"/>
      <c r="F39" s="118"/>
      <c r="G39" s="119"/>
      <c r="H39" s="117"/>
      <c r="I39" s="117"/>
      <c r="J39" s="117"/>
      <c r="K39" s="117"/>
      <c r="L39" s="116"/>
      <c r="M39" s="117"/>
      <c r="N39" s="117"/>
      <c r="O39" s="117"/>
      <c r="P39" s="117"/>
      <c r="Q39" s="117"/>
      <c r="R39" s="117"/>
      <c r="S39" s="117"/>
      <c r="T39" s="120"/>
      <c r="U39" s="97"/>
      <c r="V39" s="97"/>
    </row>
    <row r="40" spans="1:22" ht="17.25" thickBot="1" x14ac:dyDescent="0.35">
      <c r="A40" s="121" t="s">
        <v>55</v>
      </c>
      <c r="B40" s="122"/>
      <c r="C40" s="123">
        <f>C16+C26+C36</f>
        <v>0</v>
      </c>
      <c r="D40" s="124">
        <f>D16+D26+D36</f>
        <v>0</v>
      </c>
      <c r="E40" s="124">
        <f>E16+E26+E36</f>
        <v>0</v>
      </c>
      <c r="F40" s="124"/>
      <c r="G40" s="124"/>
      <c r="H40" s="124">
        <f>H16+H26+H36</f>
        <v>0</v>
      </c>
      <c r="I40" s="124"/>
      <c r="J40" s="124">
        <f t="shared" ref="J40:T40" si="14">J16+J26+J36</f>
        <v>0</v>
      </c>
      <c r="K40" s="124">
        <f t="shared" si="14"/>
        <v>0</v>
      </c>
      <c r="L40" s="124">
        <f t="shared" si="14"/>
        <v>0</v>
      </c>
      <c r="M40" s="124">
        <f t="shared" si="14"/>
        <v>0</v>
      </c>
      <c r="N40" s="124">
        <f t="shared" si="14"/>
        <v>0</v>
      </c>
      <c r="O40" s="124">
        <f t="shared" si="14"/>
        <v>0</v>
      </c>
      <c r="P40" s="124">
        <f t="shared" si="14"/>
        <v>0</v>
      </c>
      <c r="Q40" s="124">
        <f t="shared" si="14"/>
        <v>0</v>
      </c>
      <c r="R40" s="124">
        <f t="shared" si="14"/>
        <v>0</v>
      </c>
      <c r="S40" s="124">
        <f t="shared" si="14"/>
        <v>0</v>
      </c>
      <c r="T40" s="125">
        <f t="shared" si="14"/>
        <v>0</v>
      </c>
      <c r="U40" s="97"/>
      <c r="V40" s="97"/>
    </row>
    <row r="41" spans="1:22" x14ac:dyDescent="0.3">
      <c r="A41" s="105" t="s">
        <v>56</v>
      </c>
      <c r="B41" s="106"/>
      <c r="C41" s="106"/>
      <c r="D41" s="107"/>
      <c r="E41" s="107"/>
      <c r="F41" s="107"/>
      <c r="G41" s="108"/>
      <c r="H41" s="101">
        <f>H17+H27+H37</f>
        <v>0</v>
      </c>
      <c r="I41" s="109" t="s">
        <v>51</v>
      </c>
      <c r="J41" s="109"/>
      <c r="K41" s="109"/>
      <c r="L41" s="109"/>
      <c r="M41" s="109"/>
      <c r="N41" s="109"/>
      <c r="O41" s="109"/>
      <c r="P41" s="109"/>
      <c r="Q41" s="109"/>
      <c r="R41" s="109"/>
      <c r="S41" s="101">
        <f>S17+S27+S37</f>
        <v>0</v>
      </c>
      <c r="T41" s="110" t="s">
        <v>51</v>
      </c>
      <c r="U41" s="97"/>
      <c r="V41" s="97"/>
    </row>
    <row r="42" spans="1:22" ht="17.25" thickBot="1" x14ac:dyDescent="0.35">
      <c r="A42" s="126" t="s">
        <v>52</v>
      </c>
      <c r="B42" s="127"/>
      <c r="C42" s="128"/>
      <c r="D42" s="129"/>
      <c r="E42" s="129"/>
      <c r="F42" s="129"/>
      <c r="G42" s="130"/>
      <c r="H42" s="131" t="e">
        <f>H40/1000/H41%</f>
        <v>#DIV/0!</v>
      </c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1" t="e">
        <f>S40/1000/S41%</f>
        <v>#DIV/0!</v>
      </c>
      <c r="T42" s="133"/>
      <c r="U42" s="97"/>
      <c r="V42" s="97"/>
    </row>
    <row r="43" spans="1:22" x14ac:dyDescent="0.3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</row>
    <row r="44" spans="1:22" x14ac:dyDescent="0.3">
      <c r="A44" s="58" t="s">
        <v>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</row>
    <row r="45" spans="1:22" x14ac:dyDescent="0.3">
      <c r="A45" s="2"/>
      <c r="B45" s="60"/>
      <c r="C45" s="61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</row>
    <row r="46" spans="1:22" x14ac:dyDescent="0.3">
      <c r="A46" s="63" t="s">
        <v>5</v>
      </c>
      <c r="B46" s="64"/>
      <c r="C46" s="64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</row>
    <row r="47" spans="1:22" x14ac:dyDescent="0.3">
      <c r="A47" s="2"/>
      <c r="B47" s="66"/>
      <c r="C47" s="6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2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KM-AII-10-2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v.1.20.12.0.2#2020-03-24</dc:description>
  <cp:lastPrinted>2020-04-14T09:44:33Z</cp:lastPrinted>
  <dcterms:created xsi:type="dcterms:W3CDTF">2019-08-30T11:41:03Z</dcterms:created>
  <dcterms:modified xsi:type="dcterms:W3CDTF">2020-04-16T09:27:02Z</dcterms:modified>
</cp:coreProperties>
</file>