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_mlap\Konyvvizsgalat\#Alap\Munkalap\2020\AuditDok\K Könyvvizsgálat végrehajtása\5. KM Munkaprogram végrehajtása\1. KM Mérleg\06. KM-BIII Értékpapírok\"/>
    </mc:Choice>
  </mc:AlternateContent>
  <bookViews>
    <workbookView xWindow="240" yWindow="15" windowWidth="14880" windowHeight="8190" tabRatio="799"/>
  </bookViews>
  <sheets>
    <sheet name="Munkalap_" sheetId="69" r:id="rId1"/>
    <sheet name="KM-BIII-10-1" sheetId="64" r:id="rId2"/>
    <sheet name="KM-BIII-10-2" sheetId="65" r:id="rId3"/>
    <sheet name="KM-BIII-10-3" sheetId="66" r:id="rId4"/>
    <sheet name="KM-BIII-10-M" sheetId="67" r:id="rId5"/>
    <sheet name="KM-BIII-10-E" sheetId="68" r:id="rId6"/>
    <sheet name="Alapa" sheetId="59" r:id="rId7"/>
    <sheet name="Import_M" sheetId="61" r:id="rId8"/>
    <sheet name="Import_O" sheetId="62" r:id="rId9"/>
    <sheet name="Import_F" sheetId="63" r:id="rId10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14" i="69" l="1"/>
  <c r="A13" i="69"/>
  <c r="C16" i="69" l="1"/>
  <c r="C15" i="69"/>
  <c r="C12" i="69"/>
  <c r="C11" i="69"/>
  <c r="C10" i="69"/>
  <c r="C9" i="69"/>
  <c r="B9" i="69" l="1"/>
  <c r="B8" i="69"/>
  <c r="B7" i="69"/>
  <c r="B6" i="69"/>
  <c r="B5" i="69"/>
  <c r="B4" i="69"/>
  <c r="C13" i="69" l="1"/>
  <c r="C14" i="69"/>
  <c r="AB2" i="69"/>
  <c r="AA2" i="69"/>
  <c r="E2" i="68" l="1"/>
  <c r="D2" i="68"/>
  <c r="E2" i="67"/>
  <c r="D2" i="67"/>
  <c r="E2" i="66"/>
  <c r="D2" i="66"/>
  <c r="E2" i="65"/>
  <c r="D2" i="65"/>
  <c r="E2" i="64"/>
  <c r="D2" i="64"/>
  <c r="B8" i="68"/>
  <c r="B7" i="68"/>
  <c r="B6" i="68"/>
  <c r="B5" i="68"/>
  <c r="B4" i="68"/>
  <c r="F9" i="64"/>
  <c r="B8" i="67"/>
  <c r="I5" i="66"/>
  <c r="G5" i="65"/>
  <c r="F5" i="64"/>
  <c r="D5" i="64"/>
  <c r="A5" i="64"/>
  <c r="D4" i="64"/>
  <c r="A4" i="64"/>
  <c r="F23" i="64"/>
  <c r="F21" i="64"/>
  <c r="E18" i="64"/>
  <c r="D18" i="64"/>
  <c r="D22" i="64"/>
  <c r="C18" i="64"/>
  <c r="B18" i="64"/>
  <c r="B22" i="64" s="1"/>
  <c r="F16" i="64"/>
  <c r="F15" i="64"/>
  <c r="F14" i="64"/>
  <c r="F13" i="64"/>
  <c r="F12" i="64"/>
  <c r="F11" i="64"/>
  <c r="F10" i="64"/>
  <c r="F18" i="64" s="1"/>
  <c r="E5" i="65"/>
  <c r="E4" i="65"/>
  <c r="A5" i="65"/>
  <c r="A4" i="65"/>
  <c r="G22" i="65"/>
  <c r="G23" i="65"/>
  <c r="F22" i="65"/>
  <c r="F23" i="65"/>
  <c r="E22" i="65"/>
  <c r="E23" i="65"/>
  <c r="D22" i="65"/>
  <c r="D23" i="65"/>
  <c r="C22" i="65"/>
  <c r="C23" i="65"/>
  <c r="B22" i="65"/>
  <c r="B23" i="65"/>
  <c r="G20" i="65"/>
  <c r="F20" i="65"/>
  <c r="E20" i="65"/>
  <c r="D20" i="65"/>
  <c r="C20" i="65"/>
  <c r="B20" i="65"/>
  <c r="G15" i="65"/>
  <c r="E15" i="65"/>
  <c r="D15" i="65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/>
  <c r="H13" i="66"/>
  <c r="J13" i="66"/>
  <c r="H12" i="66"/>
  <c r="J12" i="66"/>
  <c r="H11" i="66"/>
  <c r="J11" i="66"/>
  <c r="H10" i="66"/>
  <c r="J10" i="66"/>
  <c r="B7" i="67"/>
  <c r="B6" i="67"/>
  <c r="B5" i="67"/>
  <c r="B4" i="67"/>
  <c r="H18" i="66"/>
  <c r="J18" i="66"/>
  <c r="D24" i="64"/>
  <c r="C22" i="64"/>
  <c r="C24" i="64"/>
  <c r="E24" i="64"/>
  <c r="E22" i="64"/>
  <c r="F22" i="64" l="1"/>
  <c r="F24" i="64"/>
  <c r="B24" i="64"/>
</calcChain>
</file>

<file path=xl/sharedStrings.xml><?xml version="1.0" encoding="utf-8"?>
<sst xmlns="http://schemas.openxmlformats.org/spreadsheetml/2006/main" count="236" uniqueCount="105">
  <si>
    <t xml:space="preserve"> </t>
  </si>
  <si>
    <t>Dátum:</t>
  </si>
  <si>
    <t>Készítette:</t>
  </si>
  <si>
    <t>Hivatkozás</t>
  </si>
  <si>
    <t>Következtetés:</t>
  </si>
  <si>
    <t>Fordulónap:</t>
  </si>
  <si>
    <t xml:space="preserve">KM-BIII </t>
  </si>
  <si>
    <t xml:space="preserve">KM-BIII-01 </t>
  </si>
  <si>
    <t xml:space="preserve">KM-BIII-02 </t>
  </si>
  <si>
    <t>Munkaprogram</t>
  </si>
  <si>
    <t>Főlap</t>
  </si>
  <si>
    <t>Főkönyvi egyeztetés</t>
  </si>
  <si>
    <t>Állományváltozás</t>
  </si>
  <si>
    <t>Részletezés</t>
  </si>
  <si>
    <t>ezer Ft-ban</t>
  </si>
  <si>
    <t>Munkalap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</si>
  <si>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</si>
  <si>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</si>
  <si>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</si>
  <si>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</si>
  <si>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</si>
  <si>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</si>
  <si>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</si>
  <si>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</si>
  <si>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</si>
  <si>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</si>
  <si>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</si>
  <si>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</si>
  <si>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</si>
  <si>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</si>
  <si>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</si>
  <si>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</si>
  <si>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</si>
  <si>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</si>
  <si>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</si>
  <si>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</si>
  <si>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</si>
  <si>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</si>
  <si>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</si>
  <si>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</si>
  <si>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</si>
  <si>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</si>
  <si>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</si>
  <si>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</si>
  <si>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</si>
  <si>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</si>
  <si>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</si>
  <si>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</si>
  <si>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</si>
  <si>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</si>
  <si>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</si>
  <si>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</si>
  <si>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</si>
  <si>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</si>
  <si>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</si>
  <si>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</si>
  <si>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</si>
  <si>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</si>
  <si>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</si>
  <si>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</si>
  <si>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</si>
  <si>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</si>
  <si>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</si>
  <si>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</si>
  <si>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</si>
  <si>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</si>
  <si>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</si>
  <si>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</si>
  <si>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</si>
  <si>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</si>
  <si>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</si>
  <si>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</si>
  <si>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RÉSZESEDÉSEK ÉRTÉKELÉSE</t>
  </si>
  <si>
    <t>KM-BIII-10-2</t>
  </si>
  <si>
    <t>ÉRTÉKPAPÍROK</t>
  </si>
  <si>
    <t>KM-BIII-10-M</t>
  </si>
  <si>
    <t xml:space="preserve">KM-BIII-10-M </t>
  </si>
  <si>
    <t>Részesedések értékelése</t>
  </si>
  <si>
    <t>Ellenőrizte: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</si>
  <si>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</si>
  <si>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</si>
  <si>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</si>
  <si>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</si>
  <si>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</si>
  <si>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</si>
  <si>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</si>
  <si>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KM-BIII-10-E</t>
  </si>
  <si>
    <t>ÉRTÉKPAPÍROK DOKUMENTÁCIÓ ELLENŐRZÉSE</t>
  </si>
  <si>
    <t xml:space="preserve">                                                            </t>
  </si>
  <si>
    <t>Ellenőrizve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</si>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</sst>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4" fillId="0" borderId="0"/>
    <xf numFmtId="0" fontId="9" fillId="0" borderId="0"/>
    <xf numFmtId="0" fontId="35" fillId="0" borderId="0"/>
    <xf numFmtId="0" fontId="3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" fillId="0" borderId="0"/>
    <xf numFmtId="0" fontId="7" fillId="0" borderId="0"/>
    <xf numFmtId="0" fontId="6" fillId="0" borderId="0"/>
    <xf numFmtId="0" fontId="26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34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9" fillId="0" borderId="0"/>
    <xf numFmtId="0" fontId="19" fillId="0" borderId="0"/>
    <xf numFmtId="0" fontId="27" fillId="0" borderId="0"/>
    <xf numFmtId="0" fontId="7" fillId="0" borderId="0"/>
    <xf numFmtId="0" fontId="9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245">
    <xf numFmtId="0" fontId="0" fillId="0" borderId="0" xfId="0"/>
    <xf numFmtId="0" fontId="11" fillId="2" borderId="0" xfId="63" applyFont="1" applyFill="1" applyBorder="1"/>
    <xf numFmtId="0" fontId="14" fillId="3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4" fontId="12" fillId="2" borderId="0" xfId="62" applyNumberFormat="1" applyFont="1" applyFill="1"/>
    <xf numFmtId="0" fontId="12" fillId="2" borderId="0" xfId="0" applyFont="1" applyFill="1" applyBorder="1" applyAlignment="1">
      <alignment vertical="center"/>
    </xf>
    <xf numFmtId="0" fontId="12" fillId="3" borderId="0" xfId="0" applyFont="1" applyFill="1"/>
    <xf numFmtId="0" fontId="11" fillId="2" borderId="3" xfId="0" applyFont="1" applyFill="1" applyBorder="1" applyAlignment="1">
      <alignment horizontal="left"/>
    </xf>
    <xf numFmtId="0" fontId="16" fillId="2" borderId="0" xfId="34" applyFont="1" applyFill="1" applyAlignment="1">
      <alignment horizontal="left"/>
    </xf>
    <xf numFmtId="0" fontId="17" fillId="2" borderId="0" xfId="34" applyFont="1" applyFill="1"/>
    <xf numFmtId="0" fontId="18" fillId="2" borderId="0" xfId="34" applyFont="1" applyFill="1"/>
    <xf numFmtId="0" fontId="23" fillId="3" borderId="0" xfId="15" applyFont="1" applyFill="1" applyAlignment="1" applyProtection="1"/>
    <xf numFmtId="0" fontId="17" fillId="3" borderId="0" xfId="34" applyFont="1" applyFill="1"/>
    <xf numFmtId="0" fontId="16" fillId="2" borderId="0" xfId="34" applyFont="1" applyFill="1"/>
    <xf numFmtId="0" fontId="11" fillId="2" borderId="2" xfId="58" applyFont="1" applyFill="1" applyBorder="1" applyAlignment="1">
      <alignment horizontal="left" vertical="top"/>
    </xf>
    <xf numFmtId="0" fontId="11" fillId="2" borderId="3" xfId="58" applyFont="1" applyFill="1" applyBorder="1" applyAlignment="1">
      <alignment horizontal="left" vertical="top"/>
    </xf>
    <xf numFmtId="0" fontId="17" fillId="2" borderId="4" xfId="34" applyFont="1" applyFill="1" applyBorder="1"/>
    <xf numFmtId="0" fontId="11" fillId="2" borderId="3" xfId="64" applyFont="1" applyFill="1" applyBorder="1" applyAlignment="1" applyProtection="1">
      <alignment horizontal="left" vertical="center"/>
      <protection hidden="1"/>
    </xf>
    <xf numFmtId="0" fontId="24" fillId="3" borderId="0" xfId="34" applyFont="1" applyFill="1"/>
    <xf numFmtId="0" fontId="17" fillId="3" borderId="0" xfId="34" applyFont="1" applyFill="1" applyBorder="1"/>
    <xf numFmtId="14" fontId="11" fillId="2" borderId="3" xfId="58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8" applyFont="1" applyFill="1" applyBorder="1" applyAlignment="1">
      <alignment horizontal="left" vertical="top"/>
    </xf>
    <xf numFmtId="14" fontId="11" fillId="2" borderId="0" xfId="58" applyNumberFormat="1" applyFont="1" applyFill="1" applyBorder="1" applyAlignment="1">
      <alignment horizontal="left" vertical="top"/>
    </xf>
    <xf numFmtId="0" fontId="12" fillId="2" borderId="0" xfId="64" applyFont="1" applyFill="1" applyBorder="1" applyAlignment="1" applyProtection="1">
      <alignment horizontal="left" vertical="center"/>
      <protection hidden="1"/>
    </xf>
    <xf numFmtId="0" fontId="11" fillId="2" borderId="0" xfId="64" applyFont="1" applyFill="1" applyAlignment="1" applyProtection="1">
      <alignment horizontal="left" vertical="center"/>
      <protection hidden="1"/>
    </xf>
    <xf numFmtId="0" fontId="12" fillId="2" borderId="0" xfId="64" applyFont="1" applyFill="1" applyBorder="1" applyAlignment="1" applyProtection="1">
      <alignment horizontal="centerContinuous"/>
      <protection hidden="1"/>
    </xf>
    <xf numFmtId="0" fontId="12" fillId="2" borderId="0" xfId="64" applyFont="1" applyFill="1" applyAlignment="1" applyProtection="1">
      <alignment horizontal="centerContinuous"/>
      <protection hidden="1"/>
    </xf>
    <xf numFmtId="0" fontId="12" fillId="2" borderId="0" xfId="64" applyFont="1" applyFill="1" applyBorder="1" applyAlignment="1" applyProtection="1">
      <alignment horizontal="right"/>
      <protection hidden="1"/>
    </xf>
    <xf numFmtId="0" fontId="11" fillId="2" borderId="9" xfId="64" applyFont="1" applyFill="1" applyBorder="1" applyAlignment="1" applyProtection="1">
      <alignment horizontal="left" vertical="center"/>
      <protection hidden="1"/>
    </xf>
    <xf numFmtId="0" fontId="11" fillId="2" borderId="10" xfId="64" applyFont="1" applyFill="1" applyBorder="1" applyAlignment="1" applyProtection="1">
      <alignment horizontal="center" vertical="center" wrapText="1"/>
      <protection hidden="1"/>
    </xf>
    <xf numFmtId="0" fontId="11" fillId="2" borderId="10" xfId="64" applyFont="1" applyFill="1" applyBorder="1" applyAlignment="1" applyProtection="1">
      <alignment horizontal="centerContinuous" vertical="center" wrapText="1"/>
      <protection hidden="1"/>
    </xf>
    <xf numFmtId="0" fontId="11" fillId="2" borderId="11" xfId="64" applyFont="1" applyFill="1" applyBorder="1" applyAlignment="1" applyProtection="1">
      <alignment horizontal="center" vertical="center" wrapText="1"/>
      <protection hidden="1"/>
    </xf>
    <xf numFmtId="0" fontId="12" fillId="2" borderId="12" xfId="64" applyFont="1" applyFill="1" applyBorder="1" applyAlignment="1" applyProtection="1">
      <alignment horizontal="left" vertical="center"/>
      <protection hidden="1"/>
    </xf>
    <xf numFmtId="164" fontId="11" fillId="2" borderId="13" xfId="14" applyNumberFormat="1" applyFont="1" applyFill="1" applyBorder="1" applyAlignment="1" applyProtection="1">
      <alignment horizontal="right" vertical="center"/>
      <protection hidden="1"/>
    </xf>
    <xf numFmtId="0" fontId="12" fillId="2" borderId="14" xfId="64" applyFont="1" applyFill="1" applyBorder="1" applyAlignment="1" applyProtection="1">
      <alignment horizontal="left" vertical="center"/>
      <protection hidden="1"/>
    </xf>
    <xf numFmtId="164" fontId="11" fillId="2" borderId="15" xfId="14" applyNumberFormat="1" applyFont="1" applyFill="1" applyBorder="1" applyAlignment="1" applyProtection="1">
      <alignment horizontal="right" vertical="center"/>
      <protection hidden="1"/>
    </xf>
    <xf numFmtId="0" fontId="11" fillId="2" borderId="14" xfId="64" applyFont="1" applyFill="1" applyBorder="1" applyAlignment="1" applyProtection="1">
      <alignment horizontal="left" vertical="center"/>
      <protection hidden="1"/>
    </xf>
    <xf numFmtId="0" fontId="12" fillId="2" borderId="16" xfId="64" applyFont="1" applyFill="1" applyBorder="1" applyAlignment="1" applyProtection="1">
      <alignment horizontal="left" vertical="center"/>
      <protection hidden="1"/>
    </xf>
    <xf numFmtId="164" fontId="11" fillId="2" borderId="17" xfId="14" applyNumberFormat="1" applyFont="1" applyFill="1" applyBorder="1" applyAlignment="1" applyProtection="1">
      <alignment horizontal="right" vertical="center"/>
      <protection hidden="1"/>
    </xf>
    <xf numFmtId="0" fontId="11" fillId="2" borderId="0" xfId="64" applyFont="1" applyFill="1" applyBorder="1" applyAlignment="1" applyProtection="1">
      <alignment horizontal="left" vertical="center"/>
      <protection hidden="1"/>
    </xf>
    <xf numFmtId="164" fontId="11" fillId="2" borderId="0" xfId="14" applyNumberFormat="1" applyFont="1" applyFill="1" applyBorder="1" applyAlignment="1" applyProtection="1">
      <alignment horizontal="right" vertical="center"/>
      <protection hidden="1"/>
    </xf>
    <xf numFmtId="164" fontId="12" fillId="2" borderId="0" xfId="14" applyNumberFormat="1" applyFont="1" applyFill="1" applyBorder="1" applyAlignment="1" applyProtection="1">
      <alignment horizontal="right" vertical="center"/>
      <protection hidden="1"/>
    </xf>
    <xf numFmtId="164" fontId="11" fillId="2" borderId="10" xfId="14" applyNumberFormat="1" applyFont="1" applyFill="1" applyBorder="1" applyAlignment="1" applyProtection="1">
      <alignment horizontal="right" vertical="center"/>
      <protection hidden="1"/>
    </xf>
    <xf numFmtId="164" fontId="11" fillId="2" borderId="11" xfId="14" applyNumberFormat="1" applyFont="1" applyFill="1" applyBorder="1" applyAlignment="1" applyProtection="1">
      <alignment horizontal="right" vertical="center"/>
      <protection hidden="1"/>
    </xf>
    <xf numFmtId="0" fontId="11" fillId="2" borderId="0" xfId="64" applyFont="1" applyFill="1" applyBorder="1" applyAlignment="1" applyProtection="1">
      <alignment horizontal="left" vertical="center" wrapText="1"/>
      <protection hidden="1"/>
    </xf>
    <xf numFmtId="164" fontId="11" fillId="2" borderId="0" xfId="64" applyNumberFormat="1" applyFont="1" applyFill="1" applyBorder="1" applyAlignment="1" applyProtection="1">
      <alignment horizontal="center" vertical="center"/>
      <protection hidden="1"/>
    </xf>
    <xf numFmtId="164" fontId="11" fillId="2" borderId="0" xfId="64" applyNumberFormat="1" applyFont="1" applyFill="1" applyBorder="1" applyAlignment="1" applyProtection="1">
      <alignment horizontal="right" vertical="center"/>
      <protection hidden="1"/>
    </xf>
    <xf numFmtId="164" fontId="11" fillId="2" borderId="0" xfId="64" applyNumberFormat="1" applyFont="1" applyFill="1" applyBorder="1" applyProtection="1">
      <alignment horizontal="left" vertical="center"/>
      <protection hidden="1"/>
    </xf>
    <xf numFmtId="0" fontId="11" fillId="3" borderId="0" xfId="64" applyFont="1" applyFill="1" applyBorder="1" applyAlignment="1" applyProtection="1">
      <alignment horizontal="left" vertical="center" wrapText="1"/>
      <protection hidden="1"/>
    </xf>
    <xf numFmtId="0" fontId="11" fillId="3" borderId="0" xfId="58" applyFont="1" applyFill="1" applyBorder="1" applyAlignment="1" applyProtection="1">
      <alignment horizontal="center" vertical="center"/>
      <protection hidden="1"/>
    </xf>
    <xf numFmtId="3" fontId="11" fillId="3" borderId="0" xfId="64" applyNumberFormat="1" applyFont="1" applyFill="1" applyBorder="1" applyAlignment="1" applyProtection="1">
      <alignment horizontal="center" vertical="center"/>
      <protection hidden="1"/>
    </xf>
    <xf numFmtId="3" fontId="11" fillId="3" borderId="0" xfId="64" applyNumberFormat="1" applyFont="1" applyFill="1" applyBorder="1" applyAlignment="1" applyProtection="1">
      <alignment horizontal="right" vertical="center"/>
      <protection hidden="1"/>
    </xf>
    <xf numFmtId="3" fontId="11" fillId="3" borderId="0" xfId="64" applyNumberFormat="1" applyFont="1" applyFill="1" applyBorder="1" applyProtection="1">
      <alignment horizontal="left" vertical="center"/>
      <protection hidden="1"/>
    </xf>
    <xf numFmtId="0" fontId="12" fillId="2" borderId="18" xfId="64" applyFont="1" applyFill="1" applyBorder="1" applyAlignment="1" applyProtection="1">
      <alignment horizontal="left" vertical="center"/>
      <protection hidden="1"/>
    </xf>
    <xf numFmtId="164" fontId="11" fillId="2" borderId="19" xfId="64" applyNumberFormat="1" applyFont="1" applyFill="1" applyBorder="1" applyAlignment="1" applyProtection="1">
      <alignment horizontal="right" vertical="center"/>
      <protection hidden="1"/>
    </xf>
    <xf numFmtId="164" fontId="11" fillId="2" borderId="20" xfId="14" applyNumberFormat="1" applyFont="1" applyFill="1" applyBorder="1" applyAlignment="1" applyProtection="1">
      <alignment vertical="center"/>
      <protection hidden="1"/>
    </xf>
    <xf numFmtId="164" fontId="11" fillId="2" borderId="15" xfId="64" applyNumberFormat="1" applyFont="1" applyFill="1" applyBorder="1" applyAlignment="1" applyProtection="1">
      <alignment vertical="center"/>
      <protection hidden="1"/>
    </xf>
    <xf numFmtId="0" fontId="11" fillId="2" borderId="16" xfId="64" applyFont="1" applyFill="1" applyBorder="1" applyAlignment="1" applyProtection="1">
      <alignment horizontal="left" vertical="center"/>
      <protection hidden="1"/>
    </xf>
    <xf numFmtId="164" fontId="11" fillId="2" borderId="21" xfId="14" applyNumberFormat="1" applyFont="1" applyFill="1" applyBorder="1" applyAlignment="1" applyProtection="1">
      <alignment horizontal="right" vertical="center"/>
      <protection hidden="1"/>
    </xf>
    <xf numFmtId="0" fontId="11" fillId="2" borderId="2" xfId="64" applyFont="1" applyFill="1" applyBorder="1" applyAlignment="1" applyProtection="1">
      <alignment horizontal="left" vertical="center"/>
      <protection hidden="1"/>
    </xf>
    <xf numFmtId="0" fontId="17" fillId="2" borderId="0" xfId="34" applyFont="1" applyFill="1" applyBorder="1"/>
    <xf numFmtId="0" fontId="11" fillId="2" borderId="18" xfId="64" applyFont="1" applyFill="1" applyBorder="1" applyAlignment="1" applyProtection="1">
      <alignment horizontal="center" vertical="center" wrapText="1"/>
      <protection hidden="1"/>
    </xf>
    <xf numFmtId="0" fontId="11" fillId="2" borderId="22" xfId="64" applyFont="1" applyFill="1" applyBorder="1" applyAlignment="1" applyProtection="1">
      <alignment horizontal="center" vertical="center" wrapText="1"/>
      <protection hidden="1"/>
    </xf>
    <xf numFmtId="0" fontId="11" fillId="2" borderId="22" xfId="64" applyFont="1" applyFill="1" applyBorder="1" applyAlignment="1" applyProtection="1">
      <alignment horizontal="center" vertical="center"/>
      <protection hidden="1"/>
    </xf>
    <xf numFmtId="0" fontId="11" fillId="2" borderId="23" xfId="64" applyFont="1" applyFill="1" applyBorder="1" applyAlignment="1" applyProtection="1">
      <alignment horizontal="center" vertical="center" wrapText="1"/>
      <protection hidden="1"/>
    </xf>
    <xf numFmtId="0" fontId="11" fillId="2" borderId="19" xfId="64" applyFont="1" applyFill="1" applyBorder="1" applyAlignment="1" applyProtection="1">
      <alignment horizontal="center" vertical="center" wrapText="1"/>
      <protection hidden="1"/>
    </xf>
    <xf numFmtId="0" fontId="12" fillId="2" borderId="24" xfId="64" applyFont="1" applyFill="1" applyBorder="1" applyAlignment="1" applyProtection="1">
      <alignment horizontal="left" vertical="center" wrapText="1"/>
      <protection locked="0"/>
    </xf>
    <xf numFmtId="3" fontId="12" fillId="2" borderId="20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15" xfId="14" applyNumberFormat="1" applyFont="1" applyFill="1" applyBorder="1" applyAlignment="1" applyProtection="1">
      <alignment horizontal="right" vertical="center"/>
      <protection hidden="1"/>
    </xf>
    <xf numFmtId="0" fontId="12" fillId="2" borderId="25" xfId="64" applyFont="1" applyFill="1" applyBorder="1" applyAlignment="1" applyProtection="1">
      <alignment horizontal="left" vertical="center" wrapText="1"/>
      <protection locked="0"/>
    </xf>
    <xf numFmtId="3" fontId="12" fillId="2" borderId="26" xfId="14" applyNumberFormat="1" applyFont="1" applyFill="1" applyBorder="1" applyAlignment="1" applyProtection="1">
      <alignment horizontal="right" vertical="center"/>
      <protection hidden="1"/>
    </xf>
    <xf numFmtId="3" fontId="12" fillId="2" borderId="27" xfId="14" applyNumberFormat="1" applyFont="1" applyFill="1" applyBorder="1" applyAlignment="1" applyProtection="1">
      <alignment horizontal="right" vertical="center"/>
      <protection hidden="1"/>
    </xf>
    <xf numFmtId="0" fontId="11" fillId="2" borderId="28" xfId="64" applyFont="1" applyFill="1" applyBorder="1" applyAlignment="1" applyProtection="1">
      <alignment horizontal="left" vertical="center"/>
      <protection hidden="1"/>
    </xf>
    <xf numFmtId="3" fontId="11" fillId="2" borderId="10" xfId="14" applyNumberFormat="1" applyFont="1" applyFill="1" applyBorder="1" applyAlignment="1" applyProtection="1">
      <alignment horizontal="right" vertical="center"/>
      <protection hidden="1"/>
    </xf>
    <xf numFmtId="3" fontId="11" fillId="2" borderId="29" xfId="14" applyNumberFormat="1" applyFont="1" applyFill="1" applyBorder="1" applyAlignment="1" applyProtection="1">
      <alignment horizontal="right" vertical="center"/>
      <protection hidden="1"/>
    </xf>
    <xf numFmtId="10" fontId="11" fillId="2" borderId="29" xfId="14" applyNumberFormat="1" applyFont="1" applyFill="1" applyBorder="1" applyAlignment="1" applyProtection="1">
      <alignment horizontal="right" vertical="center"/>
      <protection hidden="1"/>
    </xf>
    <xf numFmtId="3" fontId="11" fillId="2" borderId="11" xfId="14" applyNumberFormat="1" applyFont="1" applyFill="1" applyBorder="1" applyAlignment="1" applyProtection="1">
      <alignment horizontal="right" vertical="center"/>
      <protection hidden="1"/>
    </xf>
    <xf numFmtId="0" fontId="11" fillId="2" borderId="28" xfId="64" applyFont="1" applyFill="1" applyBorder="1" applyAlignment="1" applyProtection="1">
      <alignment horizontal="center" vertical="center"/>
      <protection hidden="1"/>
    </xf>
    <xf numFmtId="0" fontId="11" fillId="2" borderId="10" xfId="64" applyFont="1" applyFill="1" applyBorder="1" applyAlignment="1" applyProtection="1">
      <alignment horizontal="center" vertical="center"/>
      <protection hidden="1"/>
    </xf>
    <xf numFmtId="0" fontId="11" fillId="2" borderId="29" xfId="64" applyFont="1" applyFill="1" applyBorder="1" applyAlignment="1" applyProtection="1">
      <alignment horizontal="center" vertical="center"/>
      <protection hidden="1"/>
    </xf>
    <xf numFmtId="0" fontId="11" fillId="2" borderId="11" xfId="64" applyFont="1" applyFill="1" applyBorder="1" applyAlignment="1" applyProtection="1">
      <alignment horizontal="center" vertical="center"/>
      <protection hidden="1"/>
    </xf>
    <xf numFmtId="0" fontId="12" fillId="2" borderId="30" xfId="64" applyFont="1" applyFill="1" applyBorder="1" applyAlignment="1" applyProtection="1">
      <alignment horizontal="left" vertical="center"/>
      <protection hidden="1"/>
    </xf>
    <xf numFmtId="0" fontId="12" fillId="2" borderId="24" xfId="64" applyFont="1" applyFill="1" applyBorder="1" applyAlignment="1" applyProtection="1">
      <alignment horizontal="left" vertical="center"/>
      <protection hidden="1"/>
    </xf>
    <xf numFmtId="3" fontId="12" fillId="2" borderId="20" xfId="64" applyNumberFormat="1" applyFont="1" applyFill="1" applyBorder="1" applyAlignment="1" applyProtection="1">
      <alignment horizontal="right" vertical="center"/>
      <protection hidden="1"/>
    </xf>
    <xf numFmtId="3" fontId="12" fillId="2" borderId="15" xfId="64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25" xfId="64" applyFont="1" applyFill="1" applyBorder="1" applyAlignment="1" applyProtection="1">
      <alignment horizontal="left" vertical="center"/>
      <protection hidden="1"/>
    </xf>
    <xf numFmtId="0" fontId="13" fillId="2" borderId="0" xfId="60" applyFont="1" applyFill="1" applyBorder="1"/>
    <xf numFmtId="0" fontId="3" fillId="2" borderId="0" xfId="60" applyFont="1" applyFill="1"/>
    <xf numFmtId="0" fontId="14" fillId="2" borderId="0" xfId="60" applyFont="1" applyFill="1" applyBorder="1"/>
    <xf numFmtId="0" fontId="20" fillId="3" borderId="0" xfId="50" applyFont="1" applyFill="1"/>
    <xf numFmtId="0" fontId="3" fillId="2" borderId="0" xfId="60" applyFont="1" applyFill="1" applyBorder="1"/>
    <xf numFmtId="14" fontId="13" fillId="2" borderId="0" xfId="60" applyNumberFormat="1" applyFont="1" applyFill="1" applyBorder="1" applyAlignment="1">
      <alignment horizontal="center"/>
    </xf>
    <xf numFmtId="0" fontId="13" fillId="2" borderId="0" xfId="60" applyFont="1" applyFill="1" applyBorder="1" applyAlignment="1">
      <alignment horizontal="center"/>
    </xf>
    <xf numFmtId="0" fontId="13" fillId="2" borderId="2" xfId="58" applyFont="1" applyFill="1" applyBorder="1" applyAlignment="1">
      <alignment horizontal="left" vertical="top"/>
    </xf>
    <xf numFmtId="0" fontId="13" fillId="2" borderId="3" xfId="58" applyFont="1" applyFill="1" applyBorder="1" applyAlignment="1">
      <alignment horizontal="left" vertical="top"/>
    </xf>
    <xf numFmtId="0" fontId="13" fillId="2" borderId="1" xfId="64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8" applyFont="1" applyFill="1" applyBorder="1" applyAlignment="1">
      <alignment horizontal="left" vertical="top"/>
    </xf>
    <xf numFmtId="0" fontId="17" fillId="2" borderId="5" xfId="34" applyFont="1" applyFill="1" applyBorder="1"/>
    <xf numFmtId="0" fontId="3" fillId="2" borderId="5" xfId="60" applyFont="1" applyFill="1" applyBorder="1"/>
    <xf numFmtId="0" fontId="21" fillId="2" borderId="6" xfId="60" applyFont="1" applyFill="1" applyBorder="1" applyProtection="1">
      <protection locked="0" hidden="1"/>
    </xf>
    <xf numFmtId="0" fontId="21" fillId="2" borderId="0" xfId="60" applyFont="1" applyFill="1" applyBorder="1" applyProtection="1">
      <protection locked="0" hidden="1"/>
    </xf>
    <xf numFmtId="14" fontId="13" fillId="2" borderId="3" xfId="58" applyNumberFormat="1" applyFont="1" applyFill="1" applyBorder="1" applyAlignment="1">
      <alignment horizontal="left" vertical="top"/>
    </xf>
    <xf numFmtId="0" fontId="20" fillId="2" borderId="3" xfId="50" applyFont="1" applyFill="1" applyBorder="1"/>
    <xf numFmtId="0" fontId="13" fillId="2" borderId="3" xfId="0" applyFont="1" applyFill="1" applyBorder="1"/>
    <xf numFmtId="0" fontId="21" fillId="2" borderId="4" xfId="60" applyFont="1" applyFill="1" applyBorder="1" applyProtection="1">
      <protection locked="0" hidden="1"/>
    </xf>
    <xf numFmtId="0" fontId="21" fillId="2" borderId="0" xfId="60" applyFont="1" applyFill="1" applyBorder="1" applyAlignment="1" applyProtection="1">
      <alignment horizontal="right"/>
      <protection locked="0" hidden="1"/>
    </xf>
    <xf numFmtId="164" fontId="14" fillId="2" borderId="20" xfId="60" applyNumberFormat="1" applyFont="1" applyFill="1" applyBorder="1"/>
    <xf numFmtId="0" fontId="13" fillId="2" borderId="16" xfId="60" applyFont="1" applyFill="1" applyBorder="1"/>
    <xf numFmtId="0" fontId="13" fillId="2" borderId="21" xfId="60" applyFont="1" applyFill="1" applyBorder="1"/>
    <xf numFmtId="164" fontId="13" fillId="2" borderId="21" xfId="60" applyNumberFormat="1" applyFont="1" applyFill="1" applyBorder="1"/>
    <xf numFmtId="0" fontId="3" fillId="3" borderId="0" xfId="60" applyFont="1" applyFill="1"/>
    <xf numFmtId="0" fontId="25" fillId="2" borderId="0" xfId="34" applyFont="1" applyFill="1"/>
    <xf numFmtId="0" fontId="16" fillId="2" borderId="0" xfId="34" applyFont="1" applyFill="1" applyAlignment="1">
      <alignment horizontal="center" vertical="top" wrapText="1"/>
    </xf>
    <xf numFmtId="0" fontId="24" fillId="2" borderId="0" xfId="34" applyFont="1" applyFill="1"/>
    <xf numFmtId="0" fontId="16" fillId="2" borderId="0" xfId="34" applyFont="1" applyFill="1" applyAlignment="1">
      <alignment horizontal="right"/>
    </xf>
    <xf numFmtId="0" fontId="18" fillId="2" borderId="0" xfId="34" applyFont="1" applyFill="1" applyAlignment="1">
      <alignment vertical="top" wrapText="1"/>
    </xf>
    <xf numFmtId="0" fontId="11" fillId="2" borderId="20" xfId="58" applyFont="1" applyFill="1" applyBorder="1" applyAlignment="1">
      <alignment horizontal="left" vertical="top"/>
    </xf>
    <xf numFmtId="0" fontId="11" fillId="2" borderId="20" xfId="58" applyFont="1" applyFill="1" applyBorder="1" applyAlignment="1">
      <alignment horizontal="left" vertical="top" wrapText="1"/>
    </xf>
    <xf numFmtId="0" fontId="22" fillId="2" borderId="20" xfId="34" applyFont="1" applyFill="1" applyBorder="1" applyAlignment="1">
      <alignment horizontal="left" vertical="top" wrapText="1"/>
    </xf>
    <xf numFmtId="0" fontId="24" fillId="2" borderId="0" xfId="34" applyFont="1" applyFill="1" applyAlignment="1">
      <alignment vertical="top" wrapText="1"/>
    </xf>
    <xf numFmtId="0" fontId="24" fillId="2" borderId="7" xfId="34" applyFont="1" applyFill="1" applyBorder="1"/>
    <xf numFmtId="0" fontId="24" fillId="2" borderId="7" xfId="34" applyFont="1" applyFill="1" applyBorder="1" applyAlignment="1">
      <alignment vertical="top" wrapText="1"/>
    </xf>
    <xf numFmtId="0" fontId="24" fillId="3" borderId="0" xfId="34" applyFont="1" applyFill="1" applyAlignment="1">
      <alignment vertical="top" wrapText="1"/>
    </xf>
    <xf numFmtId="0" fontId="11" fillId="4" borderId="0" xfId="0" applyFont="1" applyFill="1" applyAlignment="1">
      <alignment horizontal="center"/>
    </xf>
    <xf numFmtId="164" fontId="12" fillId="3" borderId="31" xfId="14" applyNumberFormat="1" applyFont="1" applyFill="1" applyBorder="1" applyAlignment="1" applyProtection="1">
      <alignment horizontal="right" vertical="center"/>
      <protection locked="0"/>
    </xf>
    <xf numFmtId="164" fontId="12" fillId="3" borderId="20" xfId="14" applyNumberFormat="1" applyFont="1" applyFill="1" applyBorder="1" applyAlignment="1" applyProtection="1">
      <alignment horizontal="right" vertical="center"/>
      <protection locked="0"/>
    </xf>
    <xf numFmtId="164" fontId="12" fillId="3" borderId="20" xfId="14" applyNumberFormat="1" applyFont="1" applyFill="1" applyBorder="1" applyAlignment="1" applyProtection="1">
      <alignment horizontal="right" vertical="center"/>
      <protection hidden="1"/>
    </xf>
    <xf numFmtId="164" fontId="11" fillId="3" borderId="20" xfId="14" applyNumberFormat="1" applyFont="1" applyFill="1" applyBorder="1" applyAlignment="1" applyProtection="1">
      <alignment horizontal="right" vertical="center"/>
      <protection hidden="1"/>
    </xf>
    <xf numFmtId="164" fontId="12" fillId="3" borderId="21" xfId="14" applyNumberFormat="1" applyFont="1" applyFill="1" applyBorder="1" applyAlignment="1" applyProtection="1">
      <alignment horizontal="right" vertical="center"/>
      <protection locked="0"/>
    </xf>
    <xf numFmtId="164" fontId="12" fillId="3" borderId="21" xfId="14" applyNumberFormat="1" applyFont="1" applyFill="1" applyBorder="1" applyAlignment="1" applyProtection="1">
      <alignment horizontal="right" vertical="center"/>
      <protection hidden="1"/>
    </xf>
    <xf numFmtId="164" fontId="12" fillId="3" borderId="22" xfId="14" applyNumberFormat="1" applyFont="1" applyFill="1" applyBorder="1" applyAlignment="1" applyProtection="1">
      <alignment horizontal="right" vertical="center"/>
      <protection hidden="1"/>
    </xf>
    <xf numFmtId="164" fontId="11" fillId="3" borderId="22" xfId="14" applyNumberFormat="1" applyFont="1" applyFill="1" applyBorder="1" applyAlignment="1" applyProtection="1">
      <alignment horizontal="right" vertical="center"/>
      <protection hidden="1"/>
    </xf>
    <xf numFmtId="14" fontId="12" fillId="3" borderId="20" xfId="14" applyNumberFormat="1" applyFont="1" applyFill="1" applyBorder="1" applyAlignment="1" applyProtection="1">
      <alignment horizontal="center" vertical="center"/>
      <protection locked="0"/>
    </xf>
    <xf numFmtId="3" fontId="12" fillId="3" borderId="20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6" applyNumberFormat="1" applyFont="1" applyFill="1" applyBorder="1" applyAlignment="1" applyProtection="1">
      <alignment horizontal="center" vertical="center"/>
      <protection locked="0"/>
    </xf>
    <xf numFmtId="3" fontId="12" fillId="3" borderId="15" xfId="66" applyNumberFormat="1" applyFont="1" applyFill="1" applyBorder="1" applyAlignment="1" applyProtection="1">
      <alignment horizontal="right" vertical="center"/>
      <protection locked="0"/>
    </xf>
    <xf numFmtId="14" fontId="12" fillId="3" borderId="20" xfId="14" applyNumberFormat="1" applyFont="1" applyFill="1" applyBorder="1" applyAlignment="1" applyProtection="1">
      <alignment horizontal="center" vertical="center"/>
      <protection hidden="1"/>
    </xf>
    <xf numFmtId="3" fontId="12" fillId="3" borderId="20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6" applyNumberFormat="1" applyFont="1" applyFill="1" applyBorder="1" applyAlignment="1" applyProtection="1">
      <alignment horizontal="center" vertical="center"/>
      <protection hidden="1"/>
    </xf>
    <xf numFmtId="3" fontId="12" fillId="3" borderId="15" xfId="66" applyNumberFormat="1" applyFont="1" applyFill="1" applyBorder="1" applyAlignment="1" applyProtection="1">
      <alignment horizontal="right" vertical="center"/>
      <protection hidden="1"/>
    </xf>
    <xf numFmtId="14" fontId="12" fillId="3" borderId="20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15" xfId="14" applyNumberFormat="1" applyFont="1" applyFill="1" applyBorder="1" applyAlignment="1" applyProtection="1">
      <alignment horizontal="right" vertical="center"/>
      <protection hidden="1"/>
    </xf>
    <xf numFmtId="14" fontId="12" fillId="3" borderId="26" xfId="14" applyNumberFormat="1" applyFont="1" applyFill="1" applyBorder="1" applyAlignment="1" applyProtection="1">
      <alignment horizontal="right" vertical="center"/>
      <protection hidden="1"/>
    </xf>
    <xf numFmtId="3" fontId="12" fillId="3" borderId="26" xfId="14" applyNumberFormat="1" applyFont="1" applyFill="1" applyBorder="1" applyAlignment="1" applyProtection="1">
      <alignment horizontal="right" vertical="center"/>
      <protection hidden="1"/>
    </xf>
    <xf numFmtId="3" fontId="12" fillId="3" borderId="32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27" xfId="14" applyNumberFormat="1" applyFont="1" applyFill="1" applyBorder="1" applyAlignment="1" applyProtection="1">
      <alignment horizontal="right" vertical="center"/>
      <protection hidden="1"/>
    </xf>
    <xf numFmtId="3" fontId="12" fillId="3" borderId="31" xfId="64" applyNumberFormat="1" applyFont="1" applyFill="1" applyBorder="1" applyAlignment="1" applyProtection="1">
      <alignment horizontal="right" vertical="center"/>
      <protection hidden="1"/>
    </xf>
    <xf numFmtId="3" fontId="12" fillId="3" borderId="8" xfId="64" applyNumberFormat="1" applyFont="1" applyFill="1" applyBorder="1" applyAlignment="1" applyProtection="1">
      <alignment horizontal="right" vertical="center"/>
      <protection hidden="1"/>
    </xf>
    <xf numFmtId="3" fontId="12" fillId="3" borderId="13" xfId="64" applyNumberFormat="1" applyFont="1" applyFill="1" applyBorder="1" applyAlignment="1" applyProtection="1">
      <alignment horizontal="right" vertical="center"/>
      <protection hidden="1"/>
    </xf>
    <xf numFmtId="0" fontId="12" fillId="3" borderId="20" xfId="64" applyFont="1" applyFill="1" applyBorder="1" applyAlignment="1" applyProtection="1">
      <alignment horizontal="center" vertical="center"/>
      <protection hidden="1"/>
    </xf>
    <xf numFmtId="0" fontId="12" fillId="3" borderId="20" xfId="64" applyFont="1" applyFill="1" applyBorder="1" applyAlignment="1" applyProtection="1">
      <alignment horizontal="left" vertical="center"/>
      <protection hidden="1"/>
    </xf>
    <xf numFmtId="0" fontId="12" fillId="3" borderId="15" xfId="64" applyFont="1" applyFill="1" applyBorder="1" applyAlignment="1" applyProtection="1">
      <alignment horizontal="left" vertical="center"/>
      <protection hidden="1"/>
    </xf>
    <xf numFmtId="0" fontId="12" fillId="3" borderId="20" xfId="64" applyFont="1" applyFill="1" applyBorder="1" applyAlignment="1" applyProtection="1">
      <alignment horizontal="center" vertical="center" wrapText="1"/>
      <protection hidden="1"/>
    </xf>
    <xf numFmtId="0" fontId="12" fillId="3" borderId="15" xfId="64" applyFont="1" applyFill="1" applyBorder="1" applyAlignment="1" applyProtection="1">
      <alignment horizontal="center" vertical="center" wrapText="1"/>
      <protection hidden="1"/>
    </xf>
    <xf numFmtId="0" fontId="11" fillId="3" borderId="21" xfId="64" applyFont="1" applyFill="1" applyBorder="1" applyAlignment="1" applyProtection="1">
      <alignment horizontal="center" vertical="center"/>
      <protection hidden="1"/>
    </xf>
    <xf numFmtId="0" fontId="12" fillId="3" borderId="21" xfId="64" applyFont="1" applyFill="1" applyBorder="1" applyAlignment="1" applyProtection="1">
      <alignment horizontal="left" vertical="center"/>
      <protection hidden="1"/>
    </xf>
    <xf numFmtId="0" fontId="12" fillId="3" borderId="17" xfId="64" applyFont="1" applyFill="1" applyBorder="1" applyAlignment="1" applyProtection="1">
      <alignment horizontal="left" vertical="center"/>
      <protection hidden="1"/>
    </xf>
    <xf numFmtId="0" fontId="14" fillId="3" borderId="20" xfId="60" applyFont="1" applyFill="1" applyBorder="1"/>
    <xf numFmtId="14" fontId="14" fillId="3" borderId="20" xfId="60" applyNumberFormat="1" applyFont="1" applyFill="1" applyBorder="1"/>
    <xf numFmtId="10" fontId="14" fillId="3" borderId="20" xfId="60" applyNumberFormat="1" applyFont="1" applyFill="1" applyBorder="1"/>
    <xf numFmtId="164" fontId="14" fillId="3" borderId="20" xfId="60" applyNumberFormat="1" applyFont="1" applyFill="1" applyBorder="1"/>
    <xf numFmtId="0" fontId="38" fillId="3" borderId="0" xfId="34" applyFont="1" applyFill="1"/>
    <xf numFmtId="0" fontId="11" fillId="2" borderId="2" xfId="58" applyFont="1" applyFill="1" applyBorder="1" applyAlignment="1">
      <alignment horizontal="left" vertical="top" wrapText="1"/>
    </xf>
    <xf numFmtId="0" fontId="11" fillId="2" borderId="3" xfId="58" applyFont="1" applyFill="1" applyBorder="1" applyAlignment="1">
      <alignment horizontal="left" vertical="top" wrapText="1"/>
    </xf>
    <xf numFmtId="0" fontId="11" fillId="2" borderId="4" xfId="58" applyFont="1" applyFill="1" applyBorder="1" applyAlignment="1">
      <alignment horizontal="left" vertical="top" wrapText="1"/>
    </xf>
    <xf numFmtId="0" fontId="17" fillId="2" borderId="0" xfId="34" applyFont="1" applyFill="1" applyAlignment="1">
      <alignment vertical="top" wrapText="1"/>
    </xf>
    <xf numFmtId="0" fontId="16" fillId="2" borderId="7" xfId="34" applyFont="1" applyFill="1" applyBorder="1" applyAlignment="1">
      <alignment horizontal="center"/>
    </xf>
    <xf numFmtId="0" fontId="16" fillId="2" borderId="7" xfId="34" applyFont="1" applyFill="1" applyBorder="1" applyAlignment="1">
      <alignment horizontal="center" vertical="top" wrapText="1"/>
    </xf>
    <xf numFmtId="0" fontId="17" fillId="2" borderId="7" xfId="34" applyFont="1" applyFill="1" applyBorder="1" applyAlignment="1">
      <alignment horizontal="center"/>
    </xf>
    <xf numFmtId="0" fontId="23" fillId="5" borderId="7" xfId="15" applyFont="1" applyFill="1" applyBorder="1" applyAlignment="1" applyProtection="1"/>
    <xf numFmtId="0" fontId="14" fillId="5" borderId="7" xfId="0" applyFont="1" applyFill="1" applyBorder="1"/>
    <xf numFmtId="0" fontId="17" fillId="2" borderId="7" xfId="34" applyFont="1" applyFill="1" applyBorder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7" fillId="3" borderId="0" xfId="34" applyFont="1" applyFill="1" applyAlignment="1">
      <alignment vertical="top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2" fillId="6" borderId="0" xfId="0" applyFont="1" applyFill="1" applyBorder="1"/>
    <xf numFmtId="0" fontId="14" fillId="0" borderId="0" xfId="0" applyFont="1" applyFill="1" applyAlignment="1">
      <alignment vertical="center" wrapText="1"/>
    </xf>
    <xf numFmtId="0" fontId="3" fillId="0" borderId="0" xfId="0" applyFont="1"/>
    <xf numFmtId="0" fontId="3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2" applyFont="1" applyFill="1"/>
    <xf numFmtId="0" fontId="11" fillId="0" borderId="0" xfId="0" applyFont="1" applyFill="1" applyAlignment="1">
      <alignment horizontal="left" vertical="center"/>
    </xf>
    <xf numFmtId="0" fontId="40" fillId="3" borderId="0" xfId="31" applyFont="1" applyFill="1"/>
    <xf numFmtId="0" fontId="40" fillId="3" borderId="0" xfId="31" applyFont="1" applyFill="1"/>
    <xf numFmtId="0" fontId="40" fillId="3" borderId="0" xfId="31" applyFont="1" applyFill="1"/>
    <xf numFmtId="0" fontId="40" fillId="3" borderId="0" xfId="31" applyFont="1" applyFill="1"/>
    <xf numFmtId="0" fontId="12" fillId="6" borderId="0" xfId="0" applyFont="1" applyFill="1"/>
    <xf numFmtId="0" fontId="40" fillId="3" borderId="0" xfId="31" applyFont="1" applyFill="1"/>
    <xf numFmtId="0" fontId="41" fillId="2" borderId="0" xfId="34" applyFont="1" applyFill="1"/>
    <xf numFmtId="0" fontId="38" fillId="2" borderId="0" xfId="60" applyFont="1" applyFill="1" applyBorder="1"/>
    <xf numFmtId="0" fontId="38" fillId="2" borderId="0" xfId="34" applyFont="1" applyFill="1"/>
    <xf numFmtId="0" fontId="42" fillId="2" borderId="0" xfId="34" applyFont="1" applyFill="1" applyAlignment="1">
      <alignment horizontal="right"/>
    </xf>
    <xf numFmtId="0" fontId="17" fillId="7" borderId="7" xfId="34" applyFont="1" applyFill="1" applyBorder="1" applyAlignment="1">
      <alignment horizontal="center"/>
    </xf>
    <xf numFmtId="0" fontId="17" fillId="6" borderId="7" xfId="34" applyFont="1" applyFill="1" applyBorder="1" applyAlignment="1">
      <alignment vertical="top" wrapText="1"/>
    </xf>
    <xf numFmtId="0" fontId="43" fillId="8" borderId="0" xfId="67" applyFont="1" applyFill="1" applyAlignment="1"/>
    <xf numFmtId="0" fontId="44" fillId="8" borderId="0" xfId="67" applyFont="1" applyFill="1" applyAlignment="1">
      <alignment horizontal="center" vertical="top" wrapText="1"/>
    </xf>
    <xf numFmtId="0" fontId="43" fillId="6" borderId="0" xfId="67" applyFont="1" applyFill="1" applyAlignment="1"/>
    <xf numFmtId="0" fontId="44" fillId="8" borderId="0" xfId="67" applyFont="1" applyFill="1" applyAlignment="1">
      <alignment horizontal="right"/>
    </xf>
    <xf numFmtId="0" fontId="40" fillId="6" borderId="0" xfId="67" applyFont="1" applyFill="1" applyAlignment="1"/>
    <xf numFmtId="0" fontId="32" fillId="6" borderId="0" xfId="67" applyFont="1" applyFill="1" applyAlignment="1"/>
    <xf numFmtId="0" fontId="44" fillId="0" borderId="0" xfId="67" applyFont="1" applyFill="1" applyAlignment="1"/>
    <xf numFmtId="0" fontId="45" fillId="8" borderId="0" xfId="67" applyFont="1" applyFill="1" applyAlignment="1">
      <alignment vertical="top" wrapText="1"/>
    </xf>
    <xf numFmtId="0" fontId="11" fillId="8" borderId="34" xfId="67" applyFont="1" applyFill="1" applyBorder="1" applyAlignment="1">
      <alignment horizontal="left" vertical="top"/>
    </xf>
    <xf numFmtId="0" fontId="11" fillId="8" borderId="34" xfId="67" applyFont="1" applyFill="1" applyBorder="1" applyAlignment="1">
      <alignment horizontal="left" vertical="top" wrapText="1"/>
    </xf>
    <xf numFmtId="0" fontId="14" fillId="6" borderId="0" xfId="67" applyFont="1" applyFill="1" applyAlignment="1"/>
    <xf numFmtId="0" fontId="15" fillId="9" borderId="0" xfId="67" applyFont="1" applyFill="1" applyAlignment="1" applyProtection="1">
      <alignment horizontal="center"/>
      <protection locked="0" hidden="1"/>
    </xf>
    <xf numFmtId="0" fontId="46" fillId="8" borderId="35" xfId="67" applyFont="1" applyFill="1" applyBorder="1" applyAlignment="1">
      <alignment horizontal="left" vertical="top" wrapText="1"/>
    </xf>
    <xf numFmtId="0" fontId="11" fillId="8" borderId="36" xfId="67" applyFont="1" applyFill="1" applyBorder="1" applyAlignment="1">
      <alignment horizontal="left" vertical="top"/>
    </xf>
    <xf numFmtId="0" fontId="11" fillId="8" borderId="20" xfId="67" applyFont="1" applyFill="1" applyBorder="1" applyAlignment="1">
      <alignment horizontal="left"/>
    </xf>
    <xf numFmtId="0" fontId="11" fillId="8" borderId="37" xfId="67" applyFont="1" applyFill="1" applyBorder="1" applyAlignment="1">
      <alignment horizontal="left" vertical="top" wrapText="1"/>
    </xf>
    <xf numFmtId="0" fontId="11" fillId="8" borderId="36" xfId="67" applyFont="1" applyFill="1" applyBorder="1" applyAlignment="1">
      <alignment horizontal="left" vertical="top" wrapText="1"/>
    </xf>
    <xf numFmtId="9" fontId="43" fillId="6" borderId="20" xfId="67" applyNumberFormat="1" applyFont="1" applyFill="1" applyBorder="1" applyAlignment="1"/>
    <xf numFmtId="164" fontId="44" fillId="0" borderId="20" xfId="67" applyNumberFormat="1" applyFont="1" applyFill="1" applyBorder="1" applyAlignment="1"/>
    <xf numFmtId="0" fontId="11" fillId="6" borderId="0" xfId="0" applyFont="1" applyFill="1" applyBorder="1" applyAlignment="1">
      <alignment horizontal="left"/>
    </xf>
    <xf numFmtId="0" fontId="44" fillId="8" borderId="0" xfId="67" applyFont="1" applyFill="1" applyAlignment="1">
      <alignment vertical="top"/>
    </xf>
    <xf numFmtId="0" fontId="48" fillId="0" borderId="0" xfId="67" applyFont="1" applyFill="1" applyAlignment="1">
      <alignment vertical="top" wrapText="1"/>
    </xf>
    <xf numFmtId="0" fontId="49" fillId="0" borderId="0" xfId="67" applyFont="1" applyFill="1" applyAlignment="1"/>
    <xf numFmtId="0" fontId="50" fillId="6" borderId="0" xfId="0" applyFont="1" applyFill="1" applyBorder="1" applyAlignment="1">
      <alignment horizontal="left"/>
    </xf>
    <xf numFmtId="0" fontId="43" fillId="8" borderId="38" xfId="67" applyFont="1" applyFill="1" applyBorder="1" applyAlignment="1"/>
    <xf numFmtId="0" fontId="43" fillId="8" borderId="38" xfId="67" applyFont="1" applyFill="1" applyBorder="1" applyAlignment="1">
      <alignment vertical="top" wrapText="1"/>
    </xf>
    <xf numFmtId="0" fontId="12" fillId="8" borderId="0" xfId="67" applyFont="1" applyFill="1" applyAlignment="1">
      <alignment wrapText="1"/>
    </xf>
    <xf numFmtId="0" fontId="11" fillId="0" borderId="0" xfId="67" applyFont="1" applyFill="1" applyAlignment="1"/>
    <xf numFmtId="0" fontId="51" fillId="6" borderId="0" xfId="67" applyFont="1" applyFill="1" applyAlignment="1"/>
    <xf numFmtId="0" fontId="12" fillId="6" borderId="0" xfId="67" applyFont="1" applyFill="1" applyAlignment="1">
      <alignment vertical="center" wrapText="1"/>
    </xf>
    <xf numFmtId="0" fontId="11" fillId="0" borderId="0" xfId="67" applyFont="1" applyFill="1" applyAlignment="1">
      <alignment horizontal="left" vertical="center"/>
    </xf>
    <xf numFmtId="0" fontId="12" fillId="8" borderId="0" xfId="67" applyFont="1" applyFill="1" applyAlignment="1">
      <alignment vertical="center" wrapText="1"/>
    </xf>
    <xf numFmtId="0" fontId="12" fillId="8" borderId="0" xfId="67" applyFont="1" applyFill="1" applyAlignment="1">
      <alignment vertical="center"/>
    </xf>
    <xf numFmtId="0" fontId="43" fillId="6" borderId="0" xfId="67" applyFont="1" applyFill="1" applyAlignment="1">
      <alignment vertical="top" wrapText="1"/>
    </xf>
    <xf numFmtId="0" fontId="11" fillId="2" borderId="22" xfId="60" applyFont="1" applyFill="1" applyBorder="1" applyAlignment="1">
      <alignment horizontal="center" vertical="top" wrapText="1"/>
    </xf>
    <xf numFmtId="0" fontId="11" fillId="2" borderId="20" xfId="60" applyFont="1" applyFill="1" applyBorder="1" applyAlignment="1">
      <alignment horizontal="center" vertical="top" wrapText="1"/>
    </xf>
    <xf numFmtId="0" fontId="11" fillId="2" borderId="33" xfId="60" applyFont="1" applyFill="1" applyBorder="1" applyAlignment="1">
      <alignment horizontal="center" vertical="top" wrapText="1"/>
    </xf>
    <xf numFmtId="0" fontId="11" fillId="2" borderId="31" xfId="60" applyFont="1" applyFill="1" applyBorder="1" applyAlignment="1">
      <alignment horizontal="center" vertical="top" wrapText="1"/>
    </xf>
  </cellXfs>
  <cellStyles count="68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 5" xfId="67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Leltár összesítők" xfId="60"/>
    <cellStyle name="Normal_MERLEG1" xfId="61"/>
    <cellStyle name="Normál_Munka1" xfId="62"/>
    <cellStyle name="Normál_Munka1_Munka9" xfId="63"/>
    <cellStyle name="Normál_MUNKALAP" xfId="64"/>
    <cellStyle name="Standard_BRPRINT" xfId="6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209" customWidth="1"/>
    <col min="2" max="2" width="69.25" style="240" customWidth="1"/>
    <col min="3" max="3" width="10.875" style="209" customWidth="1"/>
    <col min="4" max="6" width="9" style="209" customWidth="1"/>
    <col min="7" max="16384" width="9" style="209"/>
  </cols>
  <sheetData>
    <row r="1" spans="1:28" x14ac:dyDescent="0.3">
      <c r="A1" s="207"/>
      <c r="B1" s="208" t="s">
        <v>67</v>
      </c>
    </row>
    <row r="2" spans="1:28" x14ac:dyDescent="0.3">
      <c r="A2" s="207"/>
      <c r="B2" s="210"/>
      <c r="F2" s="211" t="s">
        <v>90</v>
      </c>
      <c r="AA2" s="212">
        <f>A45</f>
        <v>0</v>
      </c>
      <c r="AB2" s="212">
        <f>A47</f>
        <v>0</v>
      </c>
    </row>
    <row r="3" spans="1:28" x14ac:dyDescent="0.3">
      <c r="A3" s="213"/>
      <c r="B3" s="214"/>
    </row>
    <row r="4" spans="1:28" ht="16.5" customHeight="1" x14ac:dyDescent="0.3">
      <c r="A4" s="215" t="s">
        <v>68</v>
      </c>
      <c r="B4" s="216">
        <f>Alapa!$C$17</f>
        <v>0</v>
      </c>
      <c r="C4" s="217" t="s">
        <v>2</v>
      </c>
      <c r="D4" s="218">
        <v>1</v>
      </c>
    </row>
    <row r="5" spans="1:28" ht="16.5" customHeight="1" x14ac:dyDescent="0.3">
      <c r="A5" s="215" t="s">
        <v>5</v>
      </c>
      <c r="B5" s="219">
        <f>Alapa!$C$12</f>
        <v>0</v>
      </c>
    </row>
    <row r="6" spans="1:28" ht="16.5" customHeight="1" x14ac:dyDescent="0.3">
      <c r="A6" s="220" t="s">
        <v>1</v>
      </c>
      <c r="B6" s="221">
        <f>Alapa!$C$15</f>
        <v>0</v>
      </c>
    </row>
    <row r="7" spans="1:28" ht="16.5" customHeight="1" x14ac:dyDescent="0.3">
      <c r="A7" s="215" t="s">
        <v>2</v>
      </c>
      <c r="B7" s="222" t="str">
        <f>IFERROR(VLOOKUP(D4,Alapa!$G$2:$H$22,2),"")</f>
        <v/>
      </c>
    </row>
    <row r="8" spans="1:28" ht="16.5" customHeight="1" x14ac:dyDescent="0.3">
      <c r="A8" s="215" t="s">
        <v>91</v>
      </c>
      <c r="B8" s="223" t="str">
        <f>IF(Alapa!$N$2=0," ",Alapa!$N$2)</f>
        <v xml:space="preserve"> </v>
      </c>
      <c r="C8" s="224">
        <v>0.75</v>
      </c>
    </row>
    <row r="9" spans="1:28" ht="16.5" customHeight="1" x14ac:dyDescent="0.3">
      <c r="A9" s="207"/>
      <c r="B9" s="208" t="str">
        <f>IF(Alapa!G96=0,"",Alapa!G96)</f>
        <v/>
      </c>
      <c r="C9" s="225">
        <f>IFERROR(ROUND(Alapa!$C$96,0),0)</f>
        <v>0</v>
      </c>
      <c r="D9" s="226" t="s">
        <v>92</v>
      </c>
    </row>
    <row r="10" spans="1:28" x14ac:dyDescent="0.3">
      <c r="A10" s="227" t="s">
        <v>93</v>
      </c>
      <c r="B10" s="228"/>
      <c r="C10" s="225">
        <f>IFERROR(ROUND(Alapa!$F$96,0),0)</f>
        <v>0</v>
      </c>
      <c r="D10" s="226" t="s">
        <v>94</v>
      </c>
    </row>
    <row r="11" spans="1:28" x14ac:dyDescent="0.3">
      <c r="A11" s="227" t="s">
        <v>95</v>
      </c>
      <c r="B11" s="228"/>
      <c r="C11" s="225">
        <f>IFERROR(ROUND(Alapa!C101,0),0)</f>
        <v>0</v>
      </c>
      <c r="D11" s="226" t="s">
        <v>96</v>
      </c>
    </row>
    <row r="12" spans="1:28" x14ac:dyDescent="0.3">
      <c r="A12" s="227" t="s">
        <v>97</v>
      </c>
      <c r="B12" s="228"/>
      <c r="C12" s="225">
        <f>IFERROR(ROUND(Alapa!F101,0),0)</f>
        <v>0</v>
      </c>
      <c r="D12" s="226" t="s">
        <v>98</v>
      </c>
    </row>
    <row r="13" spans="1:28" ht="16.5" customHeight="1" x14ac:dyDescent="0.3">
      <c r="A13" s="229">
        <f>Alapa!D101</f>
        <v>0</v>
      </c>
      <c r="B13" s="1" t="s">
        <v>99</v>
      </c>
      <c r="C13" s="225">
        <f>C9*C8</f>
        <v>0</v>
      </c>
      <c r="D13" s="226" t="s">
        <v>100</v>
      </c>
    </row>
    <row r="14" spans="1:28" ht="16.5" customHeight="1" x14ac:dyDescent="0.3">
      <c r="A14" s="229">
        <f>Alapa!E101</f>
        <v>0</v>
      </c>
      <c r="B14" s="4" t="s">
        <v>101</v>
      </c>
      <c r="C14" s="225">
        <f>C10*C8</f>
        <v>0</v>
      </c>
      <c r="D14" s="226" t="s">
        <v>102</v>
      </c>
    </row>
    <row r="15" spans="1:28" ht="16.5" customHeight="1" x14ac:dyDescent="0.3">
      <c r="A15" s="188"/>
      <c r="B15" s="188"/>
      <c r="C15" s="225">
        <f>IFERROR(ROUND(Alapa!C97,0),0)</f>
        <v>0</v>
      </c>
      <c r="D15" s="230" t="s">
        <v>103</v>
      </c>
    </row>
    <row r="16" spans="1:28" ht="16.5" customHeight="1" x14ac:dyDescent="0.3">
      <c r="A16" s="188"/>
      <c r="B16" s="188"/>
      <c r="C16" s="225">
        <f>IFERROR(ROUND(Alapa!F97,0),0)</f>
        <v>0</v>
      </c>
      <c r="D16" s="230" t="s">
        <v>104</v>
      </c>
    </row>
    <row r="17" spans="1:2" ht="16.5" customHeight="1" x14ac:dyDescent="0.3">
      <c r="A17" s="231"/>
      <c r="B17" s="232"/>
    </row>
    <row r="18" spans="1:2" ht="16.5" customHeight="1" x14ac:dyDescent="0.3">
      <c r="A18" s="231"/>
      <c r="B18" s="232"/>
    </row>
    <row r="19" spans="1:2" ht="16.5" customHeight="1" x14ac:dyDescent="0.3">
      <c r="A19" s="231"/>
      <c r="B19" s="232"/>
    </row>
    <row r="20" spans="1:2" ht="16.5" customHeight="1" x14ac:dyDescent="0.3">
      <c r="A20" s="231"/>
      <c r="B20" s="232"/>
    </row>
    <row r="21" spans="1:2" ht="16.5" customHeight="1" x14ac:dyDescent="0.3">
      <c r="A21" s="231"/>
      <c r="B21" s="232"/>
    </row>
    <row r="22" spans="1:2" ht="16.5" customHeight="1" x14ac:dyDescent="0.3">
      <c r="A22" s="231"/>
      <c r="B22" s="232"/>
    </row>
    <row r="23" spans="1:2" ht="16.5" customHeight="1" x14ac:dyDescent="0.3">
      <c r="A23" s="231"/>
      <c r="B23" s="232"/>
    </row>
    <row r="24" spans="1:2" ht="16.5" customHeight="1" x14ac:dyDescent="0.3">
      <c r="A24" s="231"/>
      <c r="B24" s="232"/>
    </row>
    <row r="25" spans="1:2" ht="16.5" customHeight="1" x14ac:dyDescent="0.3">
      <c r="A25" s="231"/>
      <c r="B25" s="232"/>
    </row>
    <row r="26" spans="1:2" ht="16.5" customHeight="1" x14ac:dyDescent="0.3">
      <c r="A26" s="231"/>
      <c r="B26" s="232"/>
    </row>
    <row r="27" spans="1:2" ht="16.5" customHeight="1" x14ac:dyDescent="0.3">
      <c r="A27" s="231"/>
      <c r="B27" s="232"/>
    </row>
    <row r="28" spans="1:2" ht="16.5" customHeight="1" x14ac:dyDescent="0.3">
      <c r="A28" s="231"/>
      <c r="B28" s="232"/>
    </row>
    <row r="29" spans="1:2" ht="16.5" customHeight="1" x14ac:dyDescent="0.3">
      <c r="A29" s="231"/>
      <c r="B29" s="232"/>
    </row>
    <row r="30" spans="1:2" ht="16.5" customHeight="1" x14ac:dyDescent="0.3">
      <c r="A30" s="231"/>
      <c r="B30" s="232"/>
    </row>
    <row r="31" spans="1:2" ht="16.5" customHeight="1" x14ac:dyDescent="0.3">
      <c r="A31" s="231"/>
      <c r="B31" s="232"/>
    </row>
    <row r="32" spans="1:2" ht="16.5" customHeight="1" x14ac:dyDescent="0.3">
      <c r="A32" s="231"/>
      <c r="B32" s="232"/>
    </row>
    <row r="33" spans="1:2" ht="16.5" customHeight="1" x14ac:dyDescent="0.3">
      <c r="A33" s="231"/>
      <c r="B33" s="232"/>
    </row>
    <row r="34" spans="1:2" x14ac:dyDescent="0.3">
      <c r="A34" s="231"/>
      <c r="B34" s="232"/>
    </row>
    <row r="35" spans="1:2" x14ac:dyDescent="0.3">
      <c r="A35" s="231"/>
      <c r="B35" s="232"/>
    </row>
    <row r="36" spans="1:2" x14ac:dyDescent="0.3">
      <c r="A36" s="231"/>
      <c r="B36" s="232"/>
    </row>
    <row r="37" spans="1:2" x14ac:dyDescent="0.3">
      <c r="A37" s="231"/>
      <c r="B37" s="232"/>
    </row>
    <row r="38" spans="1:2" x14ac:dyDescent="0.3">
      <c r="A38" s="231"/>
      <c r="B38" s="232"/>
    </row>
    <row r="39" spans="1:2" x14ac:dyDescent="0.3">
      <c r="A39" s="231"/>
      <c r="B39" s="232"/>
    </row>
    <row r="40" spans="1:2" x14ac:dyDescent="0.3">
      <c r="A40" s="231"/>
      <c r="B40" s="232"/>
    </row>
    <row r="41" spans="1:2" x14ac:dyDescent="0.3">
      <c r="A41" s="231"/>
      <c r="B41" s="232"/>
    </row>
    <row r="42" spans="1:2" x14ac:dyDescent="0.3">
      <c r="A42" s="231"/>
      <c r="B42" s="232"/>
    </row>
    <row r="43" spans="1:2" x14ac:dyDescent="0.3">
      <c r="A43" s="233"/>
      <c r="B43" s="233" t="s">
        <v>88</v>
      </c>
    </row>
    <row r="44" spans="1:2" x14ac:dyDescent="0.3">
      <c r="A44" s="234" t="s">
        <v>69</v>
      </c>
      <c r="B44" s="233"/>
    </row>
    <row r="45" spans="1:2" x14ac:dyDescent="0.3">
      <c r="A45" s="235"/>
      <c r="B45" s="236"/>
    </row>
    <row r="46" spans="1:2" x14ac:dyDescent="0.3">
      <c r="A46" s="237" t="s">
        <v>4</v>
      </c>
      <c r="B46" s="238"/>
    </row>
    <row r="47" spans="1:2" x14ac:dyDescent="0.3">
      <c r="A47" s="235"/>
      <c r="B47" s="236"/>
    </row>
    <row r="48" spans="1:2" x14ac:dyDescent="0.3">
      <c r="A48" s="239"/>
      <c r="B48" s="239"/>
    </row>
    <row r="49" spans="1:5" s="2" customFormat="1" x14ac:dyDescent="0.3">
      <c r="A49" s="209"/>
      <c r="B49" s="209"/>
      <c r="C49" s="209"/>
      <c r="D49" s="209"/>
      <c r="E49" s="209"/>
    </row>
    <row r="50" spans="1:5" s="2" customFormat="1" x14ac:dyDescent="0.3">
      <c r="A50" s="209"/>
      <c r="B50" s="209"/>
      <c r="C50" s="209"/>
      <c r="D50" s="209"/>
      <c r="E50" s="209"/>
    </row>
    <row r="51" spans="1:5" s="2" customFormat="1" x14ac:dyDescent="0.3">
      <c r="A51" s="209"/>
      <c r="B51" s="209"/>
      <c r="C51" s="209"/>
      <c r="D51" s="209"/>
      <c r="E51" s="209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zoomScaleNormal="100" workbookViewId="0"/>
  </sheetViews>
  <sheetFormatPr defaultRowHeight="16.5" x14ac:dyDescent="0.3"/>
  <cols>
    <col min="1" max="1" width="23.125" style="14" customWidth="1"/>
    <col min="2" max="6" width="14.375" style="14" customWidth="1"/>
    <col min="7" max="10" width="11.5" style="14" customWidth="1"/>
    <col min="11" max="16384" width="9" style="14"/>
  </cols>
  <sheetData>
    <row r="1" spans="1:10" x14ac:dyDescent="0.3">
      <c r="A1" s="10" t="s">
        <v>35</v>
      </c>
      <c r="B1" s="11"/>
      <c r="C1" s="11"/>
      <c r="D1" s="11"/>
      <c r="E1" s="11"/>
      <c r="F1" s="12"/>
    </row>
    <row r="2" spans="1:10" x14ac:dyDescent="0.3">
      <c r="A2" s="12"/>
      <c r="B2" s="12"/>
      <c r="C2" s="12"/>
      <c r="D2" s="201">
        <f>A27</f>
        <v>0</v>
      </c>
      <c r="E2" s="201">
        <f>A29</f>
        <v>0</v>
      </c>
      <c r="F2" s="12"/>
      <c r="G2" s="195" t="s">
        <v>90</v>
      </c>
    </row>
    <row r="3" spans="1:10" x14ac:dyDescent="0.3">
      <c r="A3" s="15" t="s">
        <v>34</v>
      </c>
      <c r="B3" s="12"/>
      <c r="C3" s="12"/>
      <c r="D3" s="12"/>
      <c r="E3" s="12"/>
      <c r="F3" s="12"/>
      <c r="G3" s="13" t="s">
        <v>6</v>
      </c>
      <c r="H3" s="2" t="s">
        <v>9</v>
      </c>
    </row>
    <row r="4" spans="1:10" x14ac:dyDescent="0.3">
      <c r="A4" s="16" t="str">
        <f>"Ügyfél:   "&amp;Alapa!$C$17</f>
        <v xml:space="preserve">Ügyfél:   </v>
      </c>
      <c r="B4" s="18"/>
      <c r="C4" s="19" t="s">
        <v>1</v>
      </c>
      <c r="D4" s="9">
        <f>Alapa!$C$15</f>
        <v>0</v>
      </c>
      <c r="E4" s="17"/>
      <c r="F4" s="18"/>
      <c r="G4" s="13" t="s">
        <v>7</v>
      </c>
      <c r="H4" s="2" t="s">
        <v>10</v>
      </c>
      <c r="I4" s="21"/>
      <c r="J4" s="21"/>
    </row>
    <row r="5" spans="1:10" x14ac:dyDescent="0.3">
      <c r="A5" s="16" t="str">
        <f>"Fordulónap: "&amp;Alapa!$C$12</f>
        <v xml:space="preserve">Fordulónap: </v>
      </c>
      <c r="B5" s="18"/>
      <c r="C5" s="16" t="s">
        <v>2</v>
      </c>
      <c r="D5" s="17" t="e">
        <f>VLOOKUP(H11,Alapa!$G$2:$H$22,2)</f>
        <v>#N/A</v>
      </c>
      <c r="E5" s="17" t="s">
        <v>78</v>
      </c>
      <c r="F5" s="23" t="str">
        <f>IF(Alapa!$N$2=0," ",Alapa!$N$2)</f>
        <v xml:space="preserve"> </v>
      </c>
      <c r="G5" s="13" t="s">
        <v>8</v>
      </c>
      <c r="H5" s="2" t="s">
        <v>11</v>
      </c>
      <c r="I5" s="21"/>
      <c r="J5" s="21"/>
    </row>
    <row r="6" spans="1:10" x14ac:dyDescent="0.3">
      <c r="A6" s="24"/>
      <c r="B6" s="26"/>
      <c r="C6" s="24"/>
      <c r="D6" s="24"/>
      <c r="E6" s="24"/>
      <c r="F6" s="24"/>
      <c r="G6" s="13" t="s">
        <v>35</v>
      </c>
      <c r="H6" s="20" t="s">
        <v>12</v>
      </c>
    </row>
    <row r="7" spans="1:10" ht="17.25" thickBot="1" x14ac:dyDescent="0.35">
      <c r="A7" s="27"/>
      <c r="B7" s="28"/>
      <c r="C7" s="29"/>
      <c r="D7" s="29"/>
      <c r="E7" s="29"/>
      <c r="F7" s="30" t="s">
        <v>14</v>
      </c>
      <c r="G7" s="13" t="s">
        <v>73</v>
      </c>
      <c r="H7" s="20" t="s">
        <v>77</v>
      </c>
    </row>
    <row r="8" spans="1:10" ht="51.75" thickBot="1" x14ac:dyDescent="0.35">
      <c r="A8" s="31" t="s">
        <v>16</v>
      </c>
      <c r="B8" s="32" t="s">
        <v>29</v>
      </c>
      <c r="C8" s="33" t="s">
        <v>30</v>
      </c>
      <c r="D8" s="32" t="s">
        <v>31</v>
      </c>
      <c r="E8" s="33" t="s">
        <v>32</v>
      </c>
      <c r="F8" s="34" t="s">
        <v>33</v>
      </c>
      <c r="G8" s="13" t="s">
        <v>70</v>
      </c>
      <c r="H8" s="20" t="s">
        <v>13</v>
      </c>
    </row>
    <row r="9" spans="1:10" x14ac:dyDescent="0.3">
      <c r="A9" s="35" t="s">
        <v>17</v>
      </c>
      <c r="B9" s="130"/>
      <c r="C9" s="130"/>
      <c r="D9" s="130"/>
      <c r="E9" s="130"/>
      <c r="F9" s="36">
        <f>SUM(B9:E9)</f>
        <v>0</v>
      </c>
      <c r="G9" s="13" t="s">
        <v>76</v>
      </c>
      <c r="H9" s="20" t="s">
        <v>15</v>
      </c>
    </row>
    <row r="10" spans="1:10" x14ac:dyDescent="0.3">
      <c r="A10" s="37" t="s">
        <v>18</v>
      </c>
      <c r="B10" s="131"/>
      <c r="C10" s="132"/>
      <c r="D10" s="132"/>
      <c r="E10" s="132"/>
      <c r="F10" s="38">
        <f>SUM(B10:E10)</f>
        <v>0</v>
      </c>
      <c r="G10" s="13" t="s">
        <v>86</v>
      </c>
      <c r="H10" s="2" t="s">
        <v>83</v>
      </c>
    </row>
    <row r="11" spans="1:10" x14ac:dyDescent="0.3">
      <c r="A11" s="37" t="s">
        <v>19</v>
      </c>
      <c r="B11" s="131"/>
      <c r="C11" s="132"/>
      <c r="D11" s="132"/>
      <c r="E11" s="132"/>
      <c r="F11" s="38">
        <f>SUM(B11:E11)</f>
        <v>0</v>
      </c>
      <c r="G11" s="2" t="s">
        <v>2</v>
      </c>
      <c r="H11" s="129">
        <v>1</v>
      </c>
    </row>
    <row r="12" spans="1:10" x14ac:dyDescent="0.3">
      <c r="A12" s="37" t="s">
        <v>20</v>
      </c>
      <c r="B12" s="132"/>
      <c r="C12" s="132"/>
      <c r="D12" s="132"/>
      <c r="E12" s="132"/>
      <c r="F12" s="38">
        <f>SUM(B12:D12)</f>
        <v>0</v>
      </c>
    </row>
    <row r="13" spans="1:10" x14ac:dyDescent="0.3">
      <c r="A13" s="39" t="s">
        <v>21</v>
      </c>
      <c r="B13" s="133"/>
      <c r="C13" s="133"/>
      <c r="D13" s="133"/>
      <c r="E13" s="133"/>
      <c r="F13" s="38">
        <f>SUM(B13:D13)</f>
        <v>0</v>
      </c>
    </row>
    <row r="14" spans="1:10" x14ac:dyDescent="0.3">
      <c r="A14" s="37" t="s">
        <v>22</v>
      </c>
      <c r="B14" s="132"/>
      <c r="C14" s="132"/>
      <c r="D14" s="132"/>
      <c r="E14" s="132"/>
      <c r="F14" s="38">
        <f>SUM(B14:D14)</f>
        <v>0</v>
      </c>
    </row>
    <row r="15" spans="1:10" x14ac:dyDescent="0.3">
      <c r="A15" s="37" t="s">
        <v>23</v>
      </c>
      <c r="B15" s="131"/>
      <c r="C15" s="131"/>
      <c r="D15" s="132"/>
      <c r="E15" s="132"/>
      <c r="F15" s="38">
        <f>SUM(B15:D15)</f>
        <v>0</v>
      </c>
    </row>
    <row r="16" spans="1:10" ht="17.25" thickBot="1" x14ac:dyDescent="0.35">
      <c r="A16" s="40" t="s">
        <v>24</v>
      </c>
      <c r="B16" s="134"/>
      <c r="C16" s="134"/>
      <c r="D16" s="135"/>
      <c r="E16" s="135"/>
      <c r="F16" s="41">
        <f>SUM(B16:D16)</f>
        <v>0</v>
      </c>
    </row>
    <row r="17" spans="1:253" ht="17.25" thickBot="1" x14ac:dyDescent="0.35">
      <c r="A17" s="42"/>
      <c r="B17" s="43"/>
      <c r="C17" s="43"/>
      <c r="D17" s="43"/>
      <c r="E17" s="44"/>
      <c r="F17" s="43"/>
    </row>
    <row r="18" spans="1:253" ht="17.25" thickBot="1" x14ac:dyDescent="0.35">
      <c r="A18" s="31" t="s">
        <v>25</v>
      </c>
      <c r="B18" s="45">
        <f>B9+B10-B11-B13+B14+B15+B16</f>
        <v>0</v>
      </c>
      <c r="C18" s="45">
        <f>C9+C10-C11-C13+C14+C15+C16</f>
        <v>0</v>
      </c>
      <c r="D18" s="45">
        <f>D9+D10-D11-D13+D14+D15+D16</f>
        <v>0</v>
      </c>
      <c r="E18" s="45">
        <f>E9+E10-E11</f>
        <v>0</v>
      </c>
      <c r="F18" s="46">
        <f>F9+F10-F11-F13+F14+F15+F16</f>
        <v>0</v>
      </c>
    </row>
    <row r="19" spans="1:253" x14ac:dyDescent="0.3">
      <c r="A19" s="47"/>
      <c r="B19" s="48"/>
      <c r="C19" s="48"/>
      <c r="D19" s="49"/>
      <c r="E19" s="49"/>
      <c r="F19" s="50"/>
      <c r="G19" s="51"/>
      <c r="H19" s="52"/>
      <c r="I19" s="52"/>
      <c r="J19" s="53"/>
      <c r="K19" s="53"/>
      <c r="L19" s="53"/>
      <c r="M19" s="54"/>
      <c r="N19" s="54"/>
      <c r="O19" s="55"/>
      <c r="P19" s="51"/>
      <c r="Q19" s="52"/>
      <c r="R19" s="52"/>
      <c r="S19" s="53"/>
      <c r="T19" s="53"/>
      <c r="U19" s="53"/>
      <c r="V19" s="54"/>
      <c r="W19" s="54"/>
      <c r="X19" s="55"/>
      <c r="Y19" s="51"/>
      <c r="Z19" s="52"/>
      <c r="AA19" s="52"/>
      <c r="AB19" s="53"/>
      <c r="AC19" s="53"/>
      <c r="AD19" s="53"/>
      <c r="AE19" s="54"/>
      <c r="AF19" s="54"/>
      <c r="AG19" s="55"/>
      <c r="AH19" s="51"/>
      <c r="AI19" s="52"/>
      <c r="AJ19" s="52"/>
      <c r="AK19" s="53"/>
      <c r="AL19" s="53"/>
      <c r="AM19" s="53"/>
      <c r="AN19" s="54"/>
      <c r="AO19" s="54"/>
      <c r="AP19" s="55"/>
      <c r="AQ19" s="51"/>
      <c r="AR19" s="52"/>
      <c r="AS19" s="52"/>
      <c r="AT19" s="53"/>
      <c r="AU19" s="53"/>
      <c r="AV19" s="53"/>
      <c r="AW19" s="54"/>
      <c r="AX19" s="54"/>
      <c r="AY19" s="55"/>
      <c r="AZ19" s="51"/>
      <c r="BA19" s="52"/>
      <c r="BB19" s="52"/>
      <c r="BC19" s="53"/>
      <c r="BD19" s="53"/>
      <c r="BE19" s="53"/>
      <c r="BF19" s="54"/>
      <c r="BG19" s="54"/>
      <c r="BH19" s="55"/>
      <c r="BI19" s="51"/>
      <c r="BJ19" s="52"/>
      <c r="BK19" s="52"/>
      <c r="BL19" s="53"/>
      <c r="BM19" s="53"/>
      <c r="BN19" s="53"/>
      <c r="BO19" s="54"/>
      <c r="BP19" s="54"/>
      <c r="BQ19" s="55"/>
      <c r="BR19" s="51"/>
      <c r="BS19" s="52"/>
      <c r="BT19" s="52"/>
      <c r="BU19" s="53"/>
      <c r="BV19" s="53"/>
      <c r="BW19" s="53"/>
      <c r="BX19" s="54"/>
      <c r="BY19" s="54"/>
      <c r="BZ19" s="55"/>
      <c r="CA19" s="51"/>
      <c r="CB19" s="52"/>
      <c r="CC19" s="52"/>
      <c r="CD19" s="53"/>
      <c r="CE19" s="53"/>
      <c r="CF19" s="53"/>
      <c r="CG19" s="54"/>
      <c r="CH19" s="54"/>
      <c r="CI19" s="55"/>
      <c r="CJ19" s="51"/>
      <c r="CK19" s="52"/>
      <c r="CL19" s="52"/>
      <c r="CM19" s="53"/>
      <c r="CN19" s="53"/>
      <c r="CO19" s="53"/>
      <c r="CP19" s="54"/>
      <c r="CQ19" s="54"/>
      <c r="CR19" s="55"/>
      <c r="CS19" s="51"/>
      <c r="CT19" s="52"/>
      <c r="CU19" s="52"/>
      <c r="CV19" s="53"/>
      <c r="CW19" s="53"/>
      <c r="CX19" s="53"/>
      <c r="CY19" s="54"/>
      <c r="CZ19" s="54"/>
      <c r="DA19" s="55"/>
      <c r="DB19" s="51"/>
      <c r="DC19" s="52"/>
      <c r="DD19" s="52"/>
      <c r="DE19" s="53"/>
      <c r="DF19" s="53"/>
      <c r="DG19" s="53"/>
      <c r="DH19" s="54"/>
      <c r="DI19" s="54"/>
      <c r="DJ19" s="55"/>
      <c r="DK19" s="51"/>
      <c r="DL19" s="52"/>
      <c r="DM19" s="52"/>
      <c r="DN19" s="53"/>
      <c r="DO19" s="53"/>
      <c r="DP19" s="53"/>
      <c r="DQ19" s="54"/>
      <c r="DR19" s="54"/>
      <c r="DS19" s="55"/>
      <c r="DT19" s="51"/>
      <c r="DU19" s="52"/>
      <c r="DV19" s="52"/>
      <c r="DW19" s="53"/>
      <c r="DX19" s="53"/>
      <c r="DY19" s="53"/>
      <c r="DZ19" s="54"/>
      <c r="EA19" s="54"/>
      <c r="EB19" s="55"/>
      <c r="EC19" s="51"/>
      <c r="ED19" s="52"/>
      <c r="EE19" s="52"/>
      <c r="EF19" s="53"/>
      <c r="EG19" s="53"/>
      <c r="EH19" s="53"/>
      <c r="EI19" s="54"/>
      <c r="EJ19" s="54"/>
      <c r="EK19" s="55"/>
      <c r="EL19" s="51"/>
      <c r="EM19" s="52"/>
      <c r="EN19" s="52"/>
      <c r="EO19" s="53"/>
      <c r="EP19" s="53"/>
      <c r="EQ19" s="53"/>
      <c r="ER19" s="54"/>
      <c r="ES19" s="54"/>
      <c r="ET19" s="55"/>
      <c r="EU19" s="51"/>
      <c r="EV19" s="52"/>
      <c r="EW19" s="52"/>
      <c r="EX19" s="53"/>
      <c r="EY19" s="53"/>
      <c r="EZ19" s="53"/>
      <c r="FA19" s="54"/>
      <c r="FB19" s="54"/>
      <c r="FC19" s="55"/>
      <c r="FD19" s="51"/>
      <c r="FE19" s="52"/>
      <c r="FF19" s="52"/>
      <c r="FG19" s="53"/>
      <c r="FH19" s="53"/>
      <c r="FI19" s="53"/>
      <c r="FJ19" s="54"/>
      <c r="FK19" s="54"/>
      <c r="FL19" s="55"/>
      <c r="FM19" s="51"/>
      <c r="FN19" s="52"/>
      <c r="FO19" s="52"/>
      <c r="FP19" s="53"/>
      <c r="FQ19" s="53"/>
      <c r="FR19" s="53"/>
      <c r="FS19" s="54"/>
      <c r="FT19" s="54"/>
      <c r="FU19" s="55"/>
      <c r="FV19" s="51"/>
      <c r="FW19" s="52"/>
      <c r="FX19" s="52"/>
      <c r="FY19" s="53"/>
      <c r="FZ19" s="53"/>
      <c r="GA19" s="53"/>
      <c r="GB19" s="54"/>
      <c r="GC19" s="54"/>
      <c r="GD19" s="55"/>
      <c r="GE19" s="51"/>
      <c r="GF19" s="52"/>
      <c r="GG19" s="52"/>
      <c r="GH19" s="53"/>
      <c r="GI19" s="53"/>
      <c r="GJ19" s="53"/>
      <c r="GK19" s="54"/>
      <c r="GL19" s="54"/>
      <c r="GM19" s="55"/>
      <c r="GN19" s="51"/>
      <c r="GO19" s="52"/>
      <c r="GP19" s="52"/>
      <c r="GQ19" s="53"/>
      <c r="GR19" s="53"/>
      <c r="GS19" s="53"/>
      <c r="GT19" s="54"/>
      <c r="GU19" s="54"/>
      <c r="GV19" s="55"/>
      <c r="GW19" s="51"/>
      <c r="GX19" s="52"/>
      <c r="GY19" s="52"/>
      <c r="GZ19" s="53"/>
      <c r="HA19" s="53"/>
      <c r="HB19" s="53"/>
      <c r="HC19" s="54"/>
      <c r="HD19" s="54"/>
      <c r="HE19" s="55"/>
      <c r="HF19" s="51"/>
      <c r="HG19" s="52"/>
      <c r="HH19" s="52"/>
      <c r="HI19" s="53"/>
      <c r="HJ19" s="53"/>
      <c r="HK19" s="53"/>
      <c r="HL19" s="54"/>
      <c r="HM19" s="54"/>
      <c r="HN19" s="55"/>
      <c r="HO19" s="51"/>
      <c r="HP19" s="52"/>
      <c r="HQ19" s="52"/>
      <c r="HR19" s="53"/>
      <c r="HS19" s="53"/>
      <c r="HT19" s="53"/>
      <c r="HU19" s="54"/>
      <c r="HV19" s="54"/>
      <c r="HW19" s="55"/>
      <c r="HX19" s="51"/>
      <c r="HY19" s="52"/>
      <c r="HZ19" s="52"/>
      <c r="IA19" s="53"/>
      <c r="IB19" s="53"/>
      <c r="IC19" s="53"/>
      <c r="ID19" s="54"/>
      <c r="IE19" s="54"/>
      <c r="IF19" s="55"/>
      <c r="IG19" s="51"/>
      <c r="IH19" s="52"/>
      <c r="II19" s="52"/>
      <c r="IJ19" s="53"/>
      <c r="IK19" s="53"/>
      <c r="IL19" s="53"/>
      <c r="IM19" s="54"/>
      <c r="IN19" s="54"/>
      <c r="IO19" s="55"/>
      <c r="IP19" s="51"/>
      <c r="IQ19" s="52"/>
      <c r="IR19" s="52"/>
      <c r="IS19" s="53"/>
    </row>
    <row r="20" spans="1:253" ht="17.25" thickBot="1" x14ac:dyDescent="0.35">
      <c r="A20" s="47"/>
      <c r="B20" s="48"/>
      <c r="C20" s="48"/>
      <c r="D20" s="49"/>
      <c r="E20" s="49"/>
      <c r="F20" s="50"/>
      <c r="G20" s="51"/>
      <c r="H20" s="52"/>
      <c r="I20" s="52"/>
      <c r="J20" s="53"/>
      <c r="K20" s="53"/>
      <c r="L20" s="53"/>
      <c r="M20" s="54"/>
      <c r="N20" s="54"/>
      <c r="O20" s="55"/>
      <c r="P20" s="51"/>
      <c r="Q20" s="52"/>
      <c r="R20" s="52"/>
      <c r="S20" s="53"/>
      <c r="T20" s="53"/>
      <c r="U20" s="53"/>
      <c r="V20" s="54"/>
      <c r="W20" s="54"/>
      <c r="X20" s="55"/>
      <c r="Y20" s="51"/>
      <c r="Z20" s="52"/>
      <c r="AA20" s="52"/>
      <c r="AB20" s="53"/>
      <c r="AC20" s="53"/>
      <c r="AD20" s="53"/>
      <c r="AE20" s="54"/>
      <c r="AF20" s="54"/>
      <c r="AG20" s="55"/>
      <c r="AH20" s="51"/>
      <c r="AI20" s="52"/>
      <c r="AJ20" s="52"/>
      <c r="AK20" s="53"/>
      <c r="AL20" s="53"/>
      <c r="AM20" s="53"/>
      <c r="AN20" s="54"/>
      <c r="AO20" s="54"/>
      <c r="AP20" s="55"/>
      <c r="AQ20" s="51"/>
      <c r="AR20" s="52"/>
      <c r="AS20" s="52"/>
      <c r="AT20" s="53"/>
      <c r="AU20" s="53"/>
      <c r="AV20" s="53"/>
      <c r="AW20" s="54"/>
      <c r="AX20" s="54"/>
      <c r="AY20" s="55"/>
      <c r="AZ20" s="51"/>
      <c r="BA20" s="52"/>
      <c r="BB20" s="52"/>
      <c r="BC20" s="53"/>
      <c r="BD20" s="53"/>
      <c r="BE20" s="53"/>
      <c r="BF20" s="54"/>
      <c r="BG20" s="54"/>
      <c r="BH20" s="55"/>
      <c r="BI20" s="51"/>
      <c r="BJ20" s="52"/>
      <c r="BK20" s="52"/>
      <c r="BL20" s="53"/>
      <c r="BM20" s="53"/>
      <c r="BN20" s="53"/>
      <c r="BO20" s="54"/>
      <c r="BP20" s="54"/>
      <c r="BQ20" s="55"/>
      <c r="BR20" s="51"/>
      <c r="BS20" s="52"/>
      <c r="BT20" s="52"/>
      <c r="BU20" s="53"/>
      <c r="BV20" s="53"/>
      <c r="BW20" s="53"/>
      <c r="BX20" s="54"/>
      <c r="BY20" s="54"/>
      <c r="BZ20" s="55"/>
      <c r="CA20" s="51"/>
      <c r="CB20" s="52"/>
      <c r="CC20" s="52"/>
      <c r="CD20" s="53"/>
      <c r="CE20" s="53"/>
      <c r="CF20" s="53"/>
      <c r="CG20" s="54"/>
      <c r="CH20" s="54"/>
      <c r="CI20" s="55"/>
      <c r="CJ20" s="51"/>
      <c r="CK20" s="52"/>
      <c r="CL20" s="52"/>
      <c r="CM20" s="53"/>
      <c r="CN20" s="53"/>
      <c r="CO20" s="53"/>
      <c r="CP20" s="54"/>
      <c r="CQ20" s="54"/>
      <c r="CR20" s="55"/>
      <c r="CS20" s="51"/>
      <c r="CT20" s="52"/>
      <c r="CU20" s="52"/>
      <c r="CV20" s="53"/>
      <c r="CW20" s="53"/>
      <c r="CX20" s="53"/>
      <c r="CY20" s="54"/>
      <c r="CZ20" s="54"/>
      <c r="DA20" s="55"/>
      <c r="DB20" s="51"/>
      <c r="DC20" s="52"/>
      <c r="DD20" s="52"/>
      <c r="DE20" s="53"/>
      <c r="DF20" s="53"/>
      <c r="DG20" s="53"/>
      <c r="DH20" s="54"/>
      <c r="DI20" s="54"/>
      <c r="DJ20" s="55"/>
      <c r="DK20" s="51"/>
      <c r="DL20" s="52"/>
      <c r="DM20" s="52"/>
      <c r="DN20" s="53"/>
      <c r="DO20" s="53"/>
      <c r="DP20" s="53"/>
      <c r="DQ20" s="54"/>
      <c r="DR20" s="54"/>
      <c r="DS20" s="55"/>
      <c r="DT20" s="51"/>
      <c r="DU20" s="52"/>
      <c r="DV20" s="52"/>
      <c r="DW20" s="53"/>
      <c r="DX20" s="53"/>
      <c r="DY20" s="53"/>
      <c r="DZ20" s="54"/>
      <c r="EA20" s="54"/>
      <c r="EB20" s="55"/>
      <c r="EC20" s="51"/>
      <c r="ED20" s="52"/>
      <c r="EE20" s="52"/>
      <c r="EF20" s="53"/>
      <c r="EG20" s="53"/>
      <c r="EH20" s="53"/>
      <c r="EI20" s="54"/>
      <c r="EJ20" s="54"/>
      <c r="EK20" s="55"/>
      <c r="EL20" s="51"/>
      <c r="EM20" s="52"/>
      <c r="EN20" s="52"/>
      <c r="EO20" s="53"/>
      <c r="EP20" s="53"/>
      <c r="EQ20" s="53"/>
      <c r="ER20" s="54"/>
      <c r="ES20" s="54"/>
      <c r="ET20" s="55"/>
      <c r="EU20" s="51"/>
      <c r="EV20" s="52"/>
      <c r="EW20" s="52"/>
      <c r="EX20" s="53"/>
      <c r="EY20" s="53"/>
      <c r="EZ20" s="53"/>
      <c r="FA20" s="54"/>
      <c r="FB20" s="54"/>
      <c r="FC20" s="55"/>
      <c r="FD20" s="51"/>
      <c r="FE20" s="52"/>
      <c r="FF20" s="52"/>
      <c r="FG20" s="53"/>
      <c r="FH20" s="53"/>
      <c r="FI20" s="53"/>
      <c r="FJ20" s="54"/>
      <c r="FK20" s="54"/>
      <c r="FL20" s="55"/>
      <c r="FM20" s="51"/>
      <c r="FN20" s="52"/>
      <c r="FO20" s="52"/>
      <c r="FP20" s="53"/>
      <c r="FQ20" s="53"/>
      <c r="FR20" s="53"/>
      <c r="FS20" s="54"/>
      <c r="FT20" s="54"/>
      <c r="FU20" s="55"/>
      <c r="FV20" s="51"/>
      <c r="FW20" s="52"/>
      <c r="FX20" s="52"/>
      <c r="FY20" s="53"/>
      <c r="FZ20" s="53"/>
      <c r="GA20" s="53"/>
      <c r="GB20" s="54"/>
      <c r="GC20" s="54"/>
      <c r="GD20" s="55"/>
      <c r="GE20" s="51"/>
      <c r="GF20" s="52"/>
      <c r="GG20" s="52"/>
      <c r="GH20" s="53"/>
      <c r="GI20" s="53"/>
      <c r="GJ20" s="53"/>
      <c r="GK20" s="54"/>
      <c r="GL20" s="54"/>
      <c r="GM20" s="55"/>
      <c r="GN20" s="51"/>
      <c r="GO20" s="52"/>
      <c r="GP20" s="52"/>
      <c r="GQ20" s="53"/>
      <c r="GR20" s="53"/>
      <c r="GS20" s="53"/>
      <c r="GT20" s="54"/>
      <c r="GU20" s="54"/>
      <c r="GV20" s="55"/>
      <c r="GW20" s="51"/>
      <c r="GX20" s="52"/>
      <c r="GY20" s="52"/>
      <c r="GZ20" s="53"/>
      <c r="HA20" s="53"/>
      <c r="HB20" s="53"/>
      <c r="HC20" s="54"/>
      <c r="HD20" s="54"/>
      <c r="HE20" s="55"/>
      <c r="HF20" s="51"/>
      <c r="HG20" s="52"/>
      <c r="HH20" s="52"/>
      <c r="HI20" s="53"/>
      <c r="HJ20" s="53"/>
      <c r="HK20" s="53"/>
      <c r="HL20" s="54"/>
      <c r="HM20" s="54"/>
      <c r="HN20" s="55"/>
      <c r="HO20" s="51"/>
      <c r="HP20" s="52"/>
      <c r="HQ20" s="52"/>
      <c r="HR20" s="53"/>
      <c r="HS20" s="53"/>
      <c r="HT20" s="53"/>
      <c r="HU20" s="54"/>
      <c r="HV20" s="54"/>
      <c r="HW20" s="55"/>
      <c r="HX20" s="51"/>
      <c r="HY20" s="52"/>
      <c r="HZ20" s="52"/>
      <c r="IA20" s="53"/>
      <c r="IB20" s="53"/>
      <c r="IC20" s="53"/>
      <c r="ID20" s="54"/>
      <c r="IE20" s="54"/>
      <c r="IF20" s="55"/>
      <c r="IG20" s="51"/>
      <c r="IH20" s="52"/>
      <c r="II20" s="52"/>
      <c r="IJ20" s="53"/>
      <c r="IK20" s="53"/>
      <c r="IL20" s="53"/>
      <c r="IM20" s="54"/>
      <c r="IN20" s="54"/>
      <c r="IO20" s="55"/>
      <c r="IP20" s="51"/>
      <c r="IQ20" s="52"/>
      <c r="IR20" s="52"/>
      <c r="IS20" s="53"/>
    </row>
    <row r="21" spans="1:253" x14ac:dyDescent="0.3">
      <c r="A21" s="56" t="s">
        <v>26</v>
      </c>
      <c r="B21" s="136"/>
      <c r="C21" s="137"/>
      <c r="D21" s="137"/>
      <c r="E21" s="136"/>
      <c r="F21" s="57">
        <f>SUM(B21:E21)</f>
        <v>0</v>
      </c>
    </row>
    <row r="22" spans="1:253" x14ac:dyDescent="0.3">
      <c r="A22" s="39" t="s">
        <v>27</v>
      </c>
      <c r="B22" s="58">
        <f>(B21/1000)-B18</f>
        <v>0</v>
      </c>
      <c r="C22" s="58">
        <f>(C21/1000)-C18</f>
        <v>0</v>
      </c>
      <c r="D22" s="58">
        <f>(D21/1000)-D18</f>
        <v>0</v>
      </c>
      <c r="E22" s="58">
        <f>(E21/1000)-E18</f>
        <v>0</v>
      </c>
      <c r="F22" s="59">
        <f>SUM(B22:E22)</f>
        <v>0</v>
      </c>
    </row>
    <row r="23" spans="1:253" x14ac:dyDescent="0.3">
      <c r="A23" s="37" t="s">
        <v>28</v>
      </c>
      <c r="B23" s="132"/>
      <c r="C23" s="132"/>
      <c r="D23" s="132"/>
      <c r="E23" s="132"/>
      <c r="F23" s="38">
        <f>SUM(B23:E23)</f>
        <v>0</v>
      </c>
    </row>
    <row r="24" spans="1:253" ht="17.25" thickBot="1" x14ac:dyDescent="0.35">
      <c r="A24" s="60" t="s">
        <v>27</v>
      </c>
      <c r="B24" s="61">
        <f>B23-B18</f>
        <v>0</v>
      </c>
      <c r="C24" s="61">
        <f>C23-C18</f>
        <v>0</v>
      </c>
      <c r="D24" s="61">
        <f>D23-D18</f>
        <v>0</v>
      </c>
      <c r="E24" s="61">
        <f>E23-E18</f>
        <v>0</v>
      </c>
      <c r="F24" s="41">
        <f>F23-F18</f>
        <v>0</v>
      </c>
    </row>
    <row r="25" spans="1:253" x14ac:dyDescent="0.3">
      <c r="A25" s="184"/>
      <c r="B25" s="184"/>
      <c r="C25" s="184"/>
      <c r="D25" s="184"/>
      <c r="E25" s="184"/>
      <c r="F25" s="184"/>
    </row>
    <row r="26" spans="1:253" x14ac:dyDescent="0.3">
      <c r="A26" s="193" t="s">
        <v>69</v>
      </c>
      <c r="B26" s="184"/>
      <c r="C26" s="184"/>
      <c r="D26" s="184"/>
      <c r="E26" s="184"/>
      <c r="F26" s="184"/>
    </row>
    <row r="27" spans="1:253" x14ac:dyDescent="0.3">
      <c r="A27" s="2"/>
      <c r="B27" s="185"/>
      <c r="C27" s="186"/>
      <c r="D27" s="187"/>
      <c r="E27" s="187"/>
      <c r="F27" s="187"/>
    </row>
    <row r="28" spans="1:253" x14ac:dyDescent="0.3">
      <c r="A28" s="194" t="s">
        <v>4</v>
      </c>
      <c r="B28" s="5"/>
      <c r="C28" s="5"/>
      <c r="D28" s="3"/>
      <c r="E28" s="3"/>
      <c r="F28" s="3"/>
    </row>
    <row r="29" spans="1:253" x14ac:dyDescent="0.3">
      <c r="A29" s="2"/>
      <c r="B29" s="182"/>
      <c r="C29" s="182"/>
      <c r="D29" s="199"/>
      <c r="E29" s="199"/>
      <c r="F29" s="199"/>
    </row>
    <row r="30" spans="1:253" x14ac:dyDescent="0.3">
      <c r="A30" s="7"/>
      <c r="B30" s="7"/>
      <c r="C30" s="5"/>
      <c r="D30" s="3"/>
      <c r="E30" s="3"/>
      <c r="F30" s="3"/>
    </row>
  </sheetData>
  <phoneticPr fontId="0" type="noConversion"/>
  <hyperlinks>
    <hyperlink ref="G3" location="'KM-BIII'!A1" display="'KM-BIII "/>
    <hyperlink ref="G4" location="'KM-BIII-01'!A1" display="'KM-BIII-01 "/>
    <hyperlink ref="G5" location="'KM-BIII-02'!A1" display="'KM-BIII-02 "/>
    <hyperlink ref="G6" location="'KM-BIII-10-1'!A1" display="'KM-BIII-10-1"/>
    <hyperlink ref="G7" location="'KM-BIII-10-2'!A1" display="'KM-BIII-10-2"/>
    <hyperlink ref="G8" location="'KM-BIII-10-3'!A1" display="'KM-BIII-10-3"/>
    <hyperlink ref="G9" location="'KM-BIII-10-M'!A1" display="'KM-BIII-10-M "/>
    <hyperlink ref="G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14" customWidth="1"/>
    <col min="2" max="16384" width="14.375" style="14"/>
  </cols>
  <sheetData>
    <row r="1" spans="1:11" x14ac:dyDescent="0.3">
      <c r="A1" s="10" t="s">
        <v>73</v>
      </c>
      <c r="B1" s="11"/>
      <c r="C1" s="11"/>
      <c r="D1" s="11"/>
      <c r="E1" s="11"/>
      <c r="F1" s="11"/>
      <c r="G1" s="11"/>
    </row>
    <row r="2" spans="1:11" x14ac:dyDescent="0.3">
      <c r="A2" s="12"/>
      <c r="B2" s="12"/>
      <c r="C2" s="12"/>
      <c r="D2" s="201">
        <f>A29</f>
        <v>0</v>
      </c>
      <c r="E2" s="201">
        <f>A31</f>
        <v>0</v>
      </c>
      <c r="F2" s="12"/>
      <c r="G2" s="12"/>
      <c r="H2" s="196" t="s">
        <v>90</v>
      </c>
    </row>
    <row r="3" spans="1:11" x14ac:dyDescent="0.3">
      <c r="A3" s="15" t="s">
        <v>72</v>
      </c>
      <c r="B3" s="12"/>
      <c r="C3" s="12"/>
      <c r="D3" s="12"/>
      <c r="E3" s="12"/>
      <c r="F3" s="12"/>
      <c r="G3" s="12"/>
      <c r="H3" s="13" t="s">
        <v>6</v>
      </c>
      <c r="I3" s="2" t="s">
        <v>9</v>
      </c>
    </row>
    <row r="4" spans="1:11" x14ac:dyDescent="0.3">
      <c r="A4" s="16" t="str">
        <f>"Ügyfél:   "&amp;Alapa!$C$17</f>
        <v xml:space="preserve">Ügyfél:   </v>
      </c>
      <c r="B4" s="17"/>
      <c r="C4" s="17"/>
      <c r="D4" s="62" t="s">
        <v>1</v>
      </c>
      <c r="E4" s="9">
        <f>Alapa!$C$15</f>
        <v>0</v>
      </c>
      <c r="F4" s="17"/>
      <c r="G4" s="18"/>
      <c r="H4" s="13" t="s">
        <v>7</v>
      </c>
      <c r="I4" s="2" t="s">
        <v>10</v>
      </c>
    </row>
    <row r="5" spans="1:11" x14ac:dyDescent="0.3">
      <c r="A5" s="16" t="str">
        <f>"Fordulónap: "&amp;Alapa!$C$12</f>
        <v xml:space="preserve">Fordulónap: </v>
      </c>
      <c r="B5" s="22"/>
      <c r="C5" s="22"/>
      <c r="D5" s="16" t="s">
        <v>2</v>
      </c>
      <c r="E5" s="17" t="e">
        <f>VLOOKUP(I11,Alapa!$G$2:$H$22,2)</f>
        <v>#N/A</v>
      </c>
      <c r="F5" s="17" t="s">
        <v>78</v>
      </c>
      <c r="G5" s="23" t="str">
        <f>IF(Alapa!$N$2=0," ",Alapa!$N$2)</f>
        <v xml:space="preserve"> </v>
      </c>
      <c r="H5" s="13" t="s">
        <v>8</v>
      </c>
      <c r="I5" s="2" t="s">
        <v>11</v>
      </c>
    </row>
    <row r="6" spans="1:11" x14ac:dyDescent="0.3">
      <c r="A6" s="24"/>
      <c r="B6" s="24"/>
      <c r="C6" s="25"/>
      <c r="D6" s="24"/>
      <c r="E6" s="24"/>
      <c r="F6" s="24"/>
      <c r="G6" s="63"/>
      <c r="H6" s="13" t="s">
        <v>35</v>
      </c>
      <c r="I6" s="20" t="s">
        <v>12</v>
      </c>
      <c r="J6" s="21"/>
      <c r="K6" s="21"/>
    </row>
    <row r="7" spans="1:11" ht="17.25" thickBot="1" x14ac:dyDescent="0.35">
      <c r="A7" s="11"/>
      <c r="B7" s="11"/>
      <c r="C7" s="11"/>
      <c r="D7" s="11"/>
      <c r="E7" s="11"/>
      <c r="F7" s="11"/>
      <c r="G7" s="11"/>
      <c r="H7" s="13" t="s">
        <v>73</v>
      </c>
      <c r="I7" s="20" t="s">
        <v>77</v>
      </c>
    </row>
    <row r="8" spans="1:11" ht="25.5" customHeight="1" x14ac:dyDescent="0.3">
      <c r="A8" s="64" t="s">
        <v>36</v>
      </c>
      <c r="B8" s="65" t="s">
        <v>37</v>
      </c>
      <c r="C8" s="66" t="s">
        <v>38</v>
      </c>
      <c r="D8" s="66" t="s">
        <v>39</v>
      </c>
      <c r="E8" s="65" t="s">
        <v>40</v>
      </c>
      <c r="F8" s="67" t="s">
        <v>41</v>
      </c>
      <c r="G8" s="68" t="s">
        <v>42</v>
      </c>
      <c r="H8" s="13" t="s">
        <v>70</v>
      </c>
      <c r="I8" s="20" t="s">
        <v>13</v>
      </c>
    </row>
    <row r="9" spans="1:11" x14ac:dyDescent="0.3">
      <c r="A9" s="69" t="s">
        <v>43</v>
      </c>
      <c r="B9" s="138"/>
      <c r="C9" s="139"/>
      <c r="D9" s="140"/>
      <c r="E9" s="140"/>
      <c r="F9" s="141"/>
      <c r="G9" s="142"/>
      <c r="H9" s="13" t="s">
        <v>76</v>
      </c>
      <c r="I9" s="20" t="s">
        <v>15</v>
      </c>
    </row>
    <row r="10" spans="1:11" x14ac:dyDescent="0.3">
      <c r="A10" s="69" t="s">
        <v>44</v>
      </c>
      <c r="B10" s="143"/>
      <c r="C10" s="144"/>
      <c r="D10" s="145"/>
      <c r="E10" s="145"/>
      <c r="F10" s="146"/>
      <c r="G10" s="147"/>
      <c r="H10" s="13" t="s">
        <v>86</v>
      </c>
      <c r="I10" s="2" t="s">
        <v>83</v>
      </c>
    </row>
    <row r="11" spans="1:11" x14ac:dyDescent="0.3">
      <c r="A11" s="69" t="s">
        <v>45</v>
      </c>
      <c r="B11" s="148"/>
      <c r="C11" s="144"/>
      <c r="D11" s="145"/>
      <c r="E11" s="145"/>
      <c r="F11" s="149"/>
      <c r="G11" s="150"/>
      <c r="H11" s="2" t="s">
        <v>2</v>
      </c>
      <c r="I11" s="129">
        <v>1</v>
      </c>
    </row>
    <row r="12" spans="1:11" x14ac:dyDescent="0.3">
      <c r="A12" s="69" t="s">
        <v>46</v>
      </c>
      <c r="B12" s="148"/>
      <c r="C12" s="144"/>
      <c r="D12" s="145"/>
      <c r="E12" s="145"/>
      <c r="F12" s="149"/>
      <c r="G12" s="150"/>
    </row>
    <row r="13" spans="1:11" x14ac:dyDescent="0.3">
      <c r="A13" s="69" t="s">
        <v>47</v>
      </c>
      <c r="B13" s="148"/>
      <c r="C13" s="144"/>
      <c r="D13" s="145"/>
      <c r="E13" s="145"/>
      <c r="F13" s="149"/>
      <c r="G13" s="150"/>
    </row>
    <row r="14" spans="1:11" ht="17.25" thickBot="1" x14ac:dyDescent="0.35">
      <c r="A14" s="73" t="s">
        <v>48</v>
      </c>
      <c r="B14" s="151"/>
      <c r="C14" s="152"/>
      <c r="D14" s="153"/>
      <c r="E14" s="153"/>
      <c r="F14" s="154"/>
      <c r="G14" s="155"/>
    </row>
    <row r="15" spans="1:11" ht="17.25" thickBot="1" x14ac:dyDescent="0.35">
      <c r="A15" s="76" t="s">
        <v>49</v>
      </c>
      <c r="B15" s="77"/>
      <c r="C15" s="77"/>
      <c r="D15" s="78">
        <f>SUM(D9:D14)</f>
        <v>0</v>
      </c>
      <c r="E15" s="78">
        <f>SUM(E9:E14)</f>
        <v>0</v>
      </c>
      <c r="F15" s="79"/>
      <c r="G15" s="80">
        <f>SUM(G9:G14)</f>
        <v>0</v>
      </c>
    </row>
    <row r="16" spans="1:11" x14ac:dyDescent="0.3">
      <c r="A16" s="12"/>
      <c r="B16" s="12"/>
      <c r="C16" s="12"/>
      <c r="D16" s="12"/>
      <c r="E16" s="12"/>
      <c r="F16" s="12"/>
      <c r="G16" s="11"/>
    </row>
    <row r="17" spans="1:7" ht="17.25" thickBot="1" x14ac:dyDescent="0.35">
      <c r="A17" s="12"/>
      <c r="B17" s="12"/>
      <c r="C17" s="12"/>
      <c r="D17" s="12"/>
      <c r="E17" s="12"/>
      <c r="F17" s="12"/>
      <c r="G17" s="11"/>
    </row>
    <row r="18" spans="1:7" ht="17.25" thickBot="1" x14ac:dyDescent="0.35">
      <c r="A18" s="81" t="s">
        <v>50</v>
      </c>
      <c r="B18" s="82" t="s">
        <v>43</v>
      </c>
      <c r="C18" s="82" t="s">
        <v>44</v>
      </c>
      <c r="D18" s="82" t="s">
        <v>45</v>
      </c>
      <c r="E18" s="82" t="s">
        <v>46</v>
      </c>
      <c r="F18" s="83" t="s">
        <v>47</v>
      </c>
      <c r="G18" s="84" t="s">
        <v>48</v>
      </c>
    </row>
    <row r="19" spans="1:7" x14ac:dyDescent="0.3">
      <c r="A19" s="85" t="s">
        <v>51</v>
      </c>
      <c r="B19" s="156"/>
      <c r="C19" s="156"/>
      <c r="D19" s="156"/>
      <c r="E19" s="156"/>
      <c r="F19" s="157"/>
      <c r="G19" s="158"/>
    </row>
    <row r="20" spans="1:7" x14ac:dyDescent="0.3">
      <c r="A20" s="86" t="s">
        <v>52</v>
      </c>
      <c r="B20" s="87">
        <f>IF(D9=0,0,G9/D9)</f>
        <v>0</v>
      </c>
      <c r="C20" s="87">
        <f>IF(D10=0,0,G10/D10)</f>
        <v>0</v>
      </c>
      <c r="D20" s="87">
        <f>IF(D11=0,0,G11/D11)</f>
        <v>0</v>
      </c>
      <c r="E20" s="87">
        <f>IF(D12=0,0,G12/D12)</f>
        <v>0</v>
      </c>
      <c r="F20" s="87">
        <f>IF(D13=0,0,G13/D13)</f>
        <v>0</v>
      </c>
      <c r="G20" s="88">
        <f>IF(D14=0,0,G14/D14)</f>
        <v>0</v>
      </c>
    </row>
    <row r="21" spans="1:7" x14ac:dyDescent="0.3">
      <c r="A21" s="86" t="s">
        <v>53</v>
      </c>
      <c r="B21" s="144"/>
      <c r="C21" s="144"/>
      <c r="D21" s="144"/>
      <c r="E21" s="144"/>
      <c r="F21" s="145"/>
      <c r="G21" s="150"/>
    </row>
    <row r="22" spans="1:7" x14ac:dyDescent="0.3">
      <c r="A22" s="86" t="s">
        <v>42</v>
      </c>
      <c r="B22" s="70">
        <f>G9</f>
        <v>0</v>
      </c>
      <c r="C22" s="70">
        <f>G10</f>
        <v>0</v>
      </c>
      <c r="D22" s="70">
        <f>G11</f>
        <v>0</v>
      </c>
      <c r="E22" s="70">
        <f>G12</f>
        <v>0</v>
      </c>
      <c r="F22" s="71">
        <f>G13</f>
        <v>0</v>
      </c>
      <c r="G22" s="72">
        <f>G14</f>
        <v>0</v>
      </c>
    </row>
    <row r="23" spans="1:7" x14ac:dyDescent="0.3">
      <c r="A23" s="86" t="s">
        <v>54</v>
      </c>
      <c r="B23" s="74">
        <f t="shared" ref="B23:G23" si="0">B21-B22</f>
        <v>0</v>
      </c>
      <c r="C23" s="74">
        <f t="shared" si="0"/>
        <v>0</v>
      </c>
      <c r="D23" s="74">
        <f t="shared" si="0"/>
        <v>0</v>
      </c>
      <c r="E23" s="74">
        <f t="shared" si="0"/>
        <v>0</v>
      </c>
      <c r="F23" s="89">
        <f t="shared" si="0"/>
        <v>0</v>
      </c>
      <c r="G23" s="75">
        <f t="shared" si="0"/>
        <v>0</v>
      </c>
    </row>
    <row r="24" spans="1:7" x14ac:dyDescent="0.3">
      <c r="A24" s="86" t="s">
        <v>55</v>
      </c>
      <c r="B24" s="159"/>
      <c r="C24" s="160"/>
      <c r="D24" s="160"/>
      <c r="E24" s="160"/>
      <c r="F24" s="160"/>
      <c r="G24" s="161"/>
    </row>
    <row r="25" spans="1:7" x14ac:dyDescent="0.3">
      <c r="A25" s="86" t="s">
        <v>56</v>
      </c>
      <c r="B25" s="162"/>
      <c r="C25" s="162"/>
      <c r="D25" s="162"/>
      <c r="E25" s="162"/>
      <c r="F25" s="162"/>
      <c r="G25" s="163"/>
    </row>
    <row r="26" spans="1:7" ht="17.25" thickBot="1" x14ac:dyDescent="0.35">
      <c r="A26" s="90" t="s">
        <v>57</v>
      </c>
      <c r="B26" s="164"/>
      <c r="C26" s="165"/>
      <c r="D26" s="165"/>
      <c r="E26" s="165"/>
      <c r="F26" s="165"/>
      <c r="G26" s="166"/>
    </row>
    <row r="27" spans="1:7" x14ac:dyDescent="0.3">
      <c r="A27" s="184"/>
      <c r="B27" s="184"/>
      <c r="C27" s="184"/>
      <c r="D27" s="184"/>
      <c r="E27" s="184"/>
      <c r="F27" s="184"/>
      <c r="G27" s="184"/>
    </row>
    <row r="28" spans="1:7" x14ac:dyDescent="0.3">
      <c r="A28" s="193" t="s">
        <v>69</v>
      </c>
      <c r="B28" s="184"/>
      <c r="C28" s="184"/>
      <c r="D28" s="184"/>
      <c r="E28" s="184"/>
      <c r="F28" s="184"/>
      <c r="G28" s="184"/>
    </row>
    <row r="29" spans="1:7" x14ac:dyDescent="0.3">
      <c r="A29" s="2"/>
      <c r="B29" s="185"/>
      <c r="C29" s="186"/>
      <c r="D29" s="187"/>
      <c r="E29" s="187"/>
      <c r="F29" s="187"/>
      <c r="G29" s="187"/>
    </row>
    <row r="30" spans="1:7" x14ac:dyDescent="0.3">
      <c r="A30" s="194" t="s">
        <v>4</v>
      </c>
      <c r="B30" s="5"/>
      <c r="C30" s="5"/>
      <c r="D30" s="3"/>
      <c r="E30" s="3"/>
      <c r="F30" s="3"/>
      <c r="G30" s="3"/>
    </row>
    <row r="31" spans="1:7" x14ac:dyDescent="0.3">
      <c r="A31" s="2"/>
      <c r="B31" s="182"/>
      <c r="C31" s="182"/>
      <c r="D31" s="199"/>
      <c r="E31" s="199"/>
      <c r="F31" s="199"/>
      <c r="G31" s="199"/>
    </row>
    <row r="32" spans="1:7" x14ac:dyDescent="0.3">
      <c r="A32" s="7"/>
      <c r="B32" s="7"/>
      <c r="C32" s="5"/>
      <c r="D32" s="3"/>
      <c r="E32" s="3"/>
      <c r="F32" s="3"/>
      <c r="G32" s="3"/>
    </row>
  </sheetData>
  <phoneticPr fontId="0" type="noConversion"/>
  <hyperlinks>
    <hyperlink ref="H3" location="'KM-BIII'!A1" display="'KM-BIII "/>
    <hyperlink ref="H4" location="'KM-BIII-01'!A1" display="'KM-BIII-01 "/>
    <hyperlink ref="H5" location="'KM-BIII-02'!A1" display="'KM-BIII-02 "/>
    <hyperlink ref="H6" location="'KM-BIII-10-1'!A1" display="'KM-BIII-10-1"/>
    <hyperlink ref="H7" location="'KM-BIII-10-2'!A1" display="'KM-BIII-10-2"/>
    <hyperlink ref="H8" location="'KM-BIII-10-3'!A1" display="'KM-BIII-10-3"/>
    <hyperlink ref="H9" location="'KM-BIII-10-M'!A1" display="'KM-BIII-10-M "/>
    <hyperlink ref="H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116" customWidth="1"/>
    <col min="2" max="2" width="23.5" style="116" customWidth="1"/>
    <col min="3" max="3" width="7.75" style="116" customWidth="1"/>
    <col min="4" max="5" width="7.75" style="116"/>
    <col min="6" max="6" width="10.375" style="116" customWidth="1"/>
    <col min="7" max="7" width="10.5" style="116" customWidth="1"/>
    <col min="8" max="8" width="12.625" style="116" customWidth="1"/>
    <col min="9" max="9" width="7.75" style="116" customWidth="1"/>
    <col min="10" max="10" width="12.625" style="116" customWidth="1"/>
    <col min="11" max="11" width="10.125" style="116" bestFit="1" customWidth="1"/>
    <col min="12" max="13" width="7.75" style="94"/>
    <col min="14" max="16384" width="7.75" style="116"/>
  </cols>
  <sheetData>
    <row r="1" spans="1:12" ht="16.5" x14ac:dyDescent="0.3">
      <c r="A1" s="91" t="s">
        <v>70</v>
      </c>
      <c r="B1" s="91"/>
      <c r="C1" s="91"/>
      <c r="D1" s="92"/>
      <c r="E1" s="92"/>
      <c r="F1" s="91"/>
      <c r="G1" s="91"/>
      <c r="H1" s="91"/>
      <c r="I1" s="93"/>
      <c r="J1" s="93"/>
    </row>
    <row r="2" spans="1:12" ht="16.5" x14ac:dyDescent="0.3">
      <c r="A2" s="95"/>
      <c r="B2" s="91"/>
      <c r="C2" s="93"/>
      <c r="D2" s="202">
        <f>A21</f>
        <v>0</v>
      </c>
      <c r="E2" s="202">
        <f>A23</f>
        <v>0</v>
      </c>
      <c r="F2" s="93"/>
      <c r="G2" s="93"/>
      <c r="H2" s="96"/>
      <c r="I2" s="93"/>
      <c r="J2" s="93"/>
      <c r="K2" s="197" t="s">
        <v>90</v>
      </c>
    </row>
    <row r="3" spans="1:12" ht="16.5" x14ac:dyDescent="0.3">
      <c r="A3" s="91" t="s">
        <v>71</v>
      </c>
      <c r="B3" s="95"/>
      <c r="C3" s="93"/>
      <c r="D3" s="93"/>
      <c r="E3" s="93"/>
      <c r="F3" s="93"/>
      <c r="G3" s="93"/>
      <c r="H3" s="97" t="s">
        <v>0</v>
      </c>
      <c r="I3" s="93"/>
      <c r="J3" s="93"/>
      <c r="K3" s="13" t="s">
        <v>6</v>
      </c>
      <c r="L3" s="2" t="s">
        <v>9</v>
      </c>
    </row>
    <row r="4" spans="1:12" ht="16.5" x14ac:dyDescent="0.3">
      <c r="A4" s="98" t="str">
        <f>"Ügyfél:   "&amp;Alapa!$C$17</f>
        <v xml:space="preserve">Ügyfél:   </v>
      </c>
      <c r="B4" s="99"/>
      <c r="C4" s="99"/>
      <c r="D4" s="99"/>
      <c r="E4" s="100" t="s">
        <v>1</v>
      </c>
      <c r="F4" s="101">
        <f>Alapa!$C$15</f>
        <v>0</v>
      </c>
      <c r="G4" s="102"/>
      <c r="H4" s="103"/>
      <c r="I4" s="104"/>
      <c r="J4" s="105"/>
      <c r="K4" s="13" t="s">
        <v>7</v>
      </c>
      <c r="L4" s="2" t="s">
        <v>10</v>
      </c>
    </row>
    <row r="5" spans="1:12" ht="16.5" x14ac:dyDescent="0.3">
      <c r="A5" s="98" t="str">
        <f>"Fordulónap: "&amp;Alapa!$C$12</f>
        <v xml:space="preserve">Fordulónap: </v>
      </c>
      <c r="B5" s="107"/>
      <c r="C5" s="107"/>
      <c r="D5" s="107"/>
      <c r="E5" s="98" t="s">
        <v>2</v>
      </c>
      <c r="F5" s="99" t="e">
        <f>VLOOKUP(L11,Alapa!$G$2:$H$22,2)</f>
        <v>#N/A</v>
      </c>
      <c r="G5" s="108"/>
      <c r="H5" s="99" t="s">
        <v>78</v>
      </c>
      <c r="I5" s="109" t="str">
        <f>IF(Alapa!$N$2=0," ",Alapa!$N$2)</f>
        <v xml:space="preserve"> </v>
      </c>
      <c r="J5" s="110"/>
      <c r="K5" s="13" t="s">
        <v>8</v>
      </c>
      <c r="L5" s="2" t="s">
        <v>11</v>
      </c>
    </row>
    <row r="6" spans="1:12" ht="16.5" x14ac:dyDescent="0.3">
      <c r="A6" s="91"/>
      <c r="B6" s="106"/>
      <c r="C6" s="106"/>
      <c r="D6" s="106"/>
      <c r="E6" s="111"/>
      <c r="F6" s="106"/>
      <c r="G6" s="106"/>
      <c r="H6" s="95"/>
      <c r="I6" s="106"/>
      <c r="J6" s="106"/>
      <c r="K6" s="13" t="s">
        <v>35</v>
      </c>
      <c r="L6" s="20" t="s">
        <v>12</v>
      </c>
    </row>
    <row r="7" spans="1:12" ht="17.25" thickBot="1" x14ac:dyDescent="0.35">
      <c r="A7" s="91"/>
      <c r="B7" s="106"/>
      <c r="C7" s="106"/>
      <c r="D7" s="106"/>
      <c r="E7" s="111"/>
      <c r="F7" s="106"/>
      <c r="G7" s="106"/>
      <c r="H7" s="95"/>
      <c r="I7" s="106"/>
      <c r="J7" s="106"/>
      <c r="K7" s="13" t="s">
        <v>73</v>
      </c>
      <c r="L7" s="20" t="s">
        <v>77</v>
      </c>
    </row>
    <row r="8" spans="1:12" ht="41.45" customHeight="1" x14ac:dyDescent="0.3">
      <c r="A8" s="243" t="s">
        <v>58</v>
      </c>
      <c r="B8" s="243" t="s">
        <v>50</v>
      </c>
      <c r="C8" s="243" t="s">
        <v>59</v>
      </c>
      <c r="D8" s="241" t="s">
        <v>60</v>
      </c>
      <c r="E8" s="241" t="s">
        <v>61</v>
      </c>
      <c r="F8" s="243" t="s">
        <v>62</v>
      </c>
      <c r="G8" s="243" t="s">
        <v>63</v>
      </c>
      <c r="H8" s="243" t="s">
        <v>64</v>
      </c>
      <c r="I8" s="241" t="s">
        <v>65</v>
      </c>
      <c r="J8" s="241" t="s">
        <v>66</v>
      </c>
      <c r="K8" s="13" t="s">
        <v>70</v>
      </c>
      <c r="L8" s="20" t="s">
        <v>13</v>
      </c>
    </row>
    <row r="9" spans="1:12" ht="16.5" x14ac:dyDescent="0.3">
      <c r="A9" s="244"/>
      <c r="B9" s="244"/>
      <c r="C9" s="244"/>
      <c r="D9" s="242"/>
      <c r="E9" s="242"/>
      <c r="F9" s="244"/>
      <c r="G9" s="244"/>
      <c r="H9" s="244"/>
      <c r="I9" s="242"/>
      <c r="J9" s="242"/>
      <c r="K9" s="13" t="s">
        <v>76</v>
      </c>
      <c r="L9" s="20" t="s">
        <v>15</v>
      </c>
    </row>
    <row r="10" spans="1:12" ht="16.5" x14ac:dyDescent="0.3">
      <c r="A10" s="167"/>
      <c r="B10" s="167"/>
      <c r="C10" s="168"/>
      <c r="D10" s="169"/>
      <c r="E10" s="168"/>
      <c r="F10" s="170"/>
      <c r="G10" s="170"/>
      <c r="H10" s="112">
        <f>F10*G10</f>
        <v>0</v>
      </c>
      <c r="I10" s="170"/>
      <c r="J10" s="112">
        <f>H10-I10</f>
        <v>0</v>
      </c>
      <c r="K10" s="13" t="s">
        <v>86</v>
      </c>
      <c r="L10" s="2" t="s">
        <v>83</v>
      </c>
    </row>
    <row r="11" spans="1:12" ht="16.5" x14ac:dyDescent="0.3">
      <c r="A11" s="167"/>
      <c r="B11" s="167"/>
      <c r="C11" s="168"/>
      <c r="D11" s="169"/>
      <c r="E11" s="168"/>
      <c r="F11" s="170"/>
      <c r="G11" s="170"/>
      <c r="H11" s="112">
        <f t="shared" ref="H11:H17" si="0">F11*G11</f>
        <v>0</v>
      </c>
      <c r="I11" s="170"/>
      <c r="J11" s="112">
        <f t="shared" ref="J11:J17" si="1">H11-I11</f>
        <v>0</v>
      </c>
      <c r="K11" s="2" t="s">
        <v>2</v>
      </c>
      <c r="L11" s="129">
        <v>1</v>
      </c>
    </row>
    <row r="12" spans="1:12" ht="16.5" x14ac:dyDescent="0.3">
      <c r="A12" s="167"/>
      <c r="B12" s="167"/>
      <c r="C12" s="168"/>
      <c r="D12" s="169"/>
      <c r="E12" s="168"/>
      <c r="F12" s="170"/>
      <c r="G12" s="170"/>
      <c r="H12" s="112">
        <f t="shared" si="0"/>
        <v>0</v>
      </c>
      <c r="I12" s="170"/>
      <c r="J12" s="112">
        <f t="shared" si="1"/>
        <v>0</v>
      </c>
      <c r="K12" s="94"/>
    </row>
    <row r="13" spans="1:12" ht="16.5" x14ac:dyDescent="0.3">
      <c r="A13" s="167"/>
      <c r="B13" s="167"/>
      <c r="C13" s="168"/>
      <c r="D13" s="169"/>
      <c r="E13" s="168"/>
      <c r="F13" s="170"/>
      <c r="G13" s="170"/>
      <c r="H13" s="112">
        <f t="shared" si="0"/>
        <v>0</v>
      </c>
      <c r="I13" s="170"/>
      <c r="J13" s="112">
        <f t="shared" si="1"/>
        <v>0</v>
      </c>
      <c r="K13" s="94"/>
    </row>
    <row r="14" spans="1:12" ht="16.5" x14ac:dyDescent="0.3">
      <c r="A14" s="167"/>
      <c r="B14" s="167"/>
      <c r="C14" s="168"/>
      <c r="D14" s="169"/>
      <c r="E14" s="168"/>
      <c r="F14" s="170"/>
      <c r="G14" s="170"/>
      <c r="H14" s="112">
        <f t="shared" si="0"/>
        <v>0</v>
      </c>
      <c r="I14" s="170"/>
      <c r="J14" s="112">
        <f t="shared" si="1"/>
        <v>0</v>
      </c>
      <c r="K14" s="94"/>
    </row>
    <row r="15" spans="1:12" ht="16.5" x14ac:dyDescent="0.3">
      <c r="A15" s="167"/>
      <c r="B15" s="167"/>
      <c r="C15" s="168"/>
      <c r="D15" s="169"/>
      <c r="E15" s="168"/>
      <c r="F15" s="170"/>
      <c r="G15" s="170"/>
      <c r="H15" s="112">
        <f t="shared" si="0"/>
        <v>0</v>
      </c>
      <c r="I15" s="170"/>
      <c r="J15" s="112">
        <f t="shared" si="1"/>
        <v>0</v>
      </c>
      <c r="K15" s="94"/>
    </row>
    <row r="16" spans="1:12" ht="16.5" x14ac:dyDescent="0.3">
      <c r="A16" s="167"/>
      <c r="B16" s="167"/>
      <c r="C16" s="168"/>
      <c r="D16" s="169"/>
      <c r="E16" s="168"/>
      <c r="F16" s="170"/>
      <c r="G16" s="170"/>
      <c r="H16" s="112">
        <f t="shared" si="0"/>
        <v>0</v>
      </c>
      <c r="I16" s="170"/>
      <c r="J16" s="112">
        <f t="shared" si="1"/>
        <v>0</v>
      </c>
      <c r="K16" s="94"/>
    </row>
    <row r="17" spans="1:10" s="94" customFormat="1" ht="16.5" x14ac:dyDescent="0.3">
      <c r="A17" s="167"/>
      <c r="B17" s="167"/>
      <c r="C17" s="168"/>
      <c r="D17" s="169"/>
      <c r="E17" s="168"/>
      <c r="F17" s="170"/>
      <c r="G17" s="170"/>
      <c r="H17" s="112">
        <f t="shared" si="0"/>
        <v>0</v>
      </c>
      <c r="I17" s="170"/>
      <c r="J17" s="112">
        <f t="shared" si="1"/>
        <v>0</v>
      </c>
    </row>
    <row r="18" spans="1:10" s="94" customFormat="1" ht="17.25" thickBot="1" x14ac:dyDescent="0.35">
      <c r="A18" s="113" t="s">
        <v>49</v>
      </c>
      <c r="B18" s="114"/>
      <c r="C18" s="115"/>
      <c r="D18" s="115"/>
      <c r="E18" s="115"/>
      <c r="F18" s="115">
        <f>SUM(F10:F17)</f>
        <v>0</v>
      </c>
      <c r="G18" s="115">
        <f>SUM(G10:G17)</f>
        <v>0</v>
      </c>
      <c r="H18" s="115">
        <f>SUM(H10:H17)</f>
        <v>0</v>
      </c>
      <c r="I18" s="115">
        <f>SUM(I10:I17)</f>
        <v>0</v>
      </c>
      <c r="J18" s="115">
        <f>SUM(J10:J17)</f>
        <v>0</v>
      </c>
    </row>
    <row r="19" spans="1:10" x14ac:dyDescent="0.2">
      <c r="A19" s="184"/>
      <c r="B19" s="184"/>
      <c r="C19" s="184"/>
      <c r="D19" s="184"/>
      <c r="E19" s="184"/>
      <c r="F19" s="184"/>
      <c r="G19" s="184"/>
      <c r="H19" s="184"/>
      <c r="I19" s="184"/>
      <c r="J19" s="184"/>
    </row>
    <row r="20" spans="1:10" x14ac:dyDescent="0.2">
      <c r="A20" s="193" t="s">
        <v>69</v>
      </c>
      <c r="B20" s="184"/>
      <c r="C20" s="184"/>
      <c r="D20" s="184"/>
      <c r="E20" s="184"/>
      <c r="F20" s="184"/>
      <c r="G20" s="184"/>
      <c r="H20" s="184"/>
      <c r="I20" s="184"/>
      <c r="J20" s="184"/>
    </row>
    <row r="21" spans="1:10" ht="16.5" x14ac:dyDescent="0.3">
      <c r="A21" s="2"/>
      <c r="B21" s="185"/>
      <c r="C21" s="186"/>
      <c r="D21" s="187"/>
      <c r="E21" s="187"/>
      <c r="F21" s="187"/>
      <c r="G21" s="187"/>
      <c r="H21" s="187"/>
      <c r="I21" s="187"/>
      <c r="J21" s="187"/>
    </row>
    <row r="22" spans="1:10" x14ac:dyDescent="0.2">
      <c r="A22" s="194" t="s">
        <v>4</v>
      </c>
      <c r="B22" s="5"/>
      <c r="C22" s="5"/>
      <c r="D22" s="3"/>
      <c r="E22" s="3"/>
      <c r="F22" s="3"/>
      <c r="G22" s="3"/>
      <c r="H22" s="3"/>
      <c r="I22" s="3"/>
      <c r="J22" s="3"/>
    </row>
    <row r="23" spans="1:10" ht="16.5" x14ac:dyDescent="0.3">
      <c r="A23" s="2"/>
      <c r="B23" s="182"/>
      <c r="C23" s="182"/>
      <c r="D23" s="199"/>
      <c r="E23" s="199"/>
      <c r="F23" s="199"/>
      <c r="G23" s="199"/>
      <c r="H23" s="199"/>
      <c r="I23" s="199"/>
      <c r="J23" s="199"/>
    </row>
    <row r="24" spans="1:10" x14ac:dyDescent="0.2">
      <c r="A24" s="7"/>
      <c r="B24" s="7"/>
      <c r="C24" s="5"/>
      <c r="D24" s="3"/>
      <c r="E24" s="3"/>
      <c r="F24" s="3"/>
      <c r="G24" s="3"/>
      <c r="H24" s="3"/>
      <c r="I24" s="3"/>
      <c r="J24" s="3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hyperlinks>
    <hyperlink ref="K3" location="'KM-BIII'!A1" display="'KM-BIII "/>
    <hyperlink ref="K4" location="'KM-BIII-01'!A1" display="'KM-BIII-01 "/>
    <hyperlink ref="K5" location="'KM-BIII-02'!A1" display="'KM-BIII-02 "/>
    <hyperlink ref="K6" location="'KM-BIII-10-1'!A1" display="'KM-BIII-10-1"/>
    <hyperlink ref="K7" location="'KM-BIII-10-2'!A1" display="'KM-BIII-10-2"/>
    <hyperlink ref="K8" location="'KM-BIII-10-3'!A1" display="'KM-BIII-10-3"/>
    <hyperlink ref="K9" location="'KM-BIII-10-M'!A1" display="'KM-BIII-10-M "/>
    <hyperlink ref="K10" location="'KM-BIII-10-E'!A1" display="KM-BIII-10-E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20" customWidth="1"/>
    <col min="2" max="2" width="69.25" style="128" customWidth="1"/>
    <col min="3" max="3" width="11.75" style="20" bestFit="1" customWidth="1"/>
    <col min="4" max="16384" width="9" style="20"/>
  </cols>
  <sheetData>
    <row r="1" spans="1:6" x14ac:dyDescent="0.3">
      <c r="A1" s="117" t="s">
        <v>75</v>
      </c>
      <c r="B1" s="118" t="s">
        <v>67</v>
      </c>
    </row>
    <row r="2" spans="1:6" x14ac:dyDescent="0.3">
      <c r="A2" s="119"/>
      <c r="B2" s="120"/>
      <c r="D2" s="171">
        <f>A41</f>
        <v>0</v>
      </c>
      <c r="E2" s="171">
        <f>A43</f>
        <v>0</v>
      </c>
      <c r="F2" s="198" t="s">
        <v>90</v>
      </c>
    </row>
    <row r="3" spans="1:6" x14ac:dyDescent="0.3">
      <c r="A3" s="15" t="s">
        <v>74</v>
      </c>
      <c r="B3" s="121"/>
      <c r="C3" s="13" t="s">
        <v>6</v>
      </c>
      <c r="D3" s="2" t="s">
        <v>9</v>
      </c>
    </row>
    <row r="4" spans="1:6" x14ac:dyDescent="0.3">
      <c r="A4" s="122" t="s">
        <v>68</v>
      </c>
      <c r="B4" s="123">
        <f xml:space="preserve"> Alapa!$C$17</f>
        <v>0</v>
      </c>
      <c r="C4" s="13" t="s">
        <v>7</v>
      </c>
      <c r="D4" s="2" t="s">
        <v>10</v>
      </c>
    </row>
    <row r="5" spans="1:6" x14ac:dyDescent="0.3">
      <c r="A5" s="122" t="s">
        <v>5</v>
      </c>
      <c r="B5" s="124">
        <f xml:space="preserve"> Alapa!$C$12</f>
        <v>0</v>
      </c>
      <c r="C5" s="13" t="s">
        <v>8</v>
      </c>
      <c r="D5" s="2" t="s">
        <v>11</v>
      </c>
    </row>
    <row r="6" spans="1:6" x14ac:dyDescent="0.3">
      <c r="A6" s="122" t="s">
        <v>1</v>
      </c>
      <c r="B6" s="9">
        <f>Alapa!$C$15</f>
        <v>0</v>
      </c>
      <c r="C6" s="13" t="s">
        <v>35</v>
      </c>
      <c r="D6" s="20" t="s">
        <v>12</v>
      </c>
    </row>
    <row r="7" spans="1:6" x14ac:dyDescent="0.3">
      <c r="A7" s="122" t="s">
        <v>2</v>
      </c>
      <c r="B7" s="123" t="e">
        <f>VLOOKUP(D11,Alapa!$G$2:$H$22,2)</f>
        <v>#N/A</v>
      </c>
      <c r="C7" s="13" t="s">
        <v>73</v>
      </c>
      <c r="D7" s="20" t="s">
        <v>77</v>
      </c>
    </row>
    <row r="8" spans="1:6" x14ac:dyDescent="0.3">
      <c r="A8" s="122" t="s">
        <v>78</v>
      </c>
      <c r="B8" s="123" t="str">
        <f>IF(Alapa!$N$2=0," ",Alapa!$N$2)</f>
        <v xml:space="preserve"> </v>
      </c>
      <c r="C8" s="13" t="s">
        <v>70</v>
      </c>
      <c r="D8" s="20" t="s">
        <v>13</v>
      </c>
    </row>
    <row r="9" spans="1:6" x14ac:dyDescent="0.3">
      <c r="A9" s="119"/>
      <c r="B9" s="125"/>
      <c r="C9" s="13" t="s">
        <v>76</v>
      </c>
      <c r="D9" s="20" t="s">
        <v>15</v>
      </c>
    </row>
    <row r="10" spans="1:6" x14ac:dyDescent="0.3">
      <c r="A10" s="126"/>
      <c r="B10" s="127"/>
      <c r="C10" s="13" t="s">
        <v>86</v>
      </c>
      <c r="D10" s="2" t="s">
        <v>83</v>
      </c>
    </row>
    <row r="11" spans="1:6" x14ac:dyDescent="0.3">
      <c r="A11" s="126"/>
      <c r="B11" s="127"/>
      <c r="C11" s="2" t="s">
        <v>2</v>
      </c>
      <c r="D11" s="129">
        <v>1</v>
      </c>
    </row>
    <row r="12" spans="1:6" x14ac:dyDescent="0.3">
      <c r="A12" s="126"/>
      <c r="B12" s="127"/>
    </row>
    <row r="13" spans="1:6" x14ac:dyDescent="0.3">
      <c r="A13" s="126"/>
      <c r="B13" s="127"/>
    </row>
    <row r="14" spans="1:6" x14ac:dyDescent="0.3">
      <c r="A14" s="126"/>
      <c r="B14" s="127"/>
    </row>
    <row r="15" spans="1:6" x14ac:dyDescent="0.3">
      <c r="A15" s="126"/>
      <c r="B15" s="127"/>
    </row>
    <row r="16" spans="1:6" x14ac:dyDescent="0.3">
      <c r="A16" s="126"/>
      <c r="B16" s="127"/>
    </row>
    <row r="17" spans="1:2" x14ac:dyDescent="0.3">
      <c r="A17" s="126"/>
      <c r="B17" s="127"/>
    </row>
    <row r="18" spans="1:2" x14ac:dyDescent="0.3">
      <c r="A18" s="126"/>
      <c r="B18" s="127"/>
    </row>
    <row r="19" spans="1:2" x14ac:dyDescent="0.3">
      <c r="A19" s="126"/>
      <c r="B19" s="127"/>
    </row>
    <row r="20" spans="1:2" x14ac:dyDescent="0.3">
      <c r="A20" s="126"/>
      <c r="B20" s="127"/>
    </row>
    <row r="21" spans="1:2" x14ac:dyDescent="0.3">
      <c r="A21" s="126"/>
      <c r="B21" s="127"/>
    </row>
    <row r="22" spans="1:2" x14ac:dyDescent="0.3">
      <c r="A22" s="126"/>
      <c r="B22" s="127"/>
    </row>
    <row r="23" spans="1:2" x14ac:dyDescent="0.3">
      <c r="A23" s="126"/>
      <c r="B23" s="127"/>
    </row>
    <row r="24" spans="1:2" x14ac:dyDescent="0.3">
      <c r="A24" s="126"/>
      <c r="B24" s="127"/>
    </row>
    <row r="25" spans="1:2" x14ac:dyDescent="0.3">
      <c r="A25" s="126"/>
      <c r="B25" s="127"/>
    </row>
    <row r="26" spans="1:2" x14ac:dyDescent="0.3">
      <c r="A26" s="126"/>
      <c r="B26" s="127"/>
    </row>
    <row r="27" spans="1:2" x14ac:dyDescent="0.3">
      <c r="A27" s="126"/>
      <c r="B27" s="127"/>
    </row>
    <row r="28" spans="1:2" x14ac:dyDescent="0.3">
      <c r="A28" s="126"/>
      <c r="B28" s="127"/>
    </row>
    <row r="29" spans="1:2" x14ac:dyDescent="0.3">
      <c r="A29" s="126"/>
      <c r="B29" s="127"/>
    </row>
    <row r="30" spans="1:2" x14ac:dyDescent="0.3">
      <c r="A30" s="126"/>
      <c r="B30" s="127"/>
    </row>
    <row r="31" spans="1:2" x14ac:dyDescent="0.3">
      <c r="A31" s="126"/>
      <c r="B31" s="127"/>
    </row>
    <row r="32" spans="1:2" x14ac:dyDescent="0.3">
      <c r="A32" s="126"/>
      <c r="B32" s="127"/>
    </row>
    <row r="33" spans="1:2" x14ac:dyDescent="0.3">
      <c r="A33" s="126"/>
      <c r="B33" s="127"/>
    </row>
    <row r="34" spans="1:2" x14ac:dyDescent="0.3">
      <c r="A34" s="126"/>
      <c r="B34" s="127"/>
    </row>
    <row r="35" spans="1:2" x14ac:dyDescent="0.3">
      <c r="A35" s="126"/>
      <c r="B35" s="127"/>
    </row>
    <row r="36" spans="1:2" x14ac:dyDescent="0.3">
      <c r="A36" s="126"/>
      <c r="B36" s="127"/>
    </row>
    <row r="37" spans="1:2" x14ac:dyDescent="0.3">
      <c r="A37" s="126"/>
      <c r="B37" s="127"/>
    </row>
    <row r="38" spans="1:2" x14ac:dyDescent="0.3">
      <c r="A38" s="126"/>
      <c r="B38" s="127"/>
    </row>
    <row r="39" spans="1:2" x14ac:dyDescent="0.3">
      <c r="A39" s="184"/>
      <c r="B39" s="184"/>
    </row>
    <row r="40" spans="1:2" x14ac:dyDescent="0.3">
      <c r="A40" s="193" t="s">
        <v>69</v>
      </c>
      <c r="B40" s="184"/>
    </row>
    <row r="41" spans="1:2" x14ac:dyDescent="0.3">
      <c r="A41" s="2"/>
      <c r="B41" s="185"/>
    </row>
    <row r="42" spans="1:2" x14ac:dyDescent="0.3">
      <c r="A42" s="194" t="s">
        <v>4</v>
      </c>
      <c r="B42" s="5"/>
    </row>
    <row r="43" spans="1:2" x14ac:dyDescent="0.3">
      <c r="A43" s="2"/>
      <c r="B43" s="182"/>
    </row>
    <row r="44" spans="1:2" x14ac:dyDescent="0.3">
      <c r="A44" s="7"/>
      <c r="B44" s="7"/>
    </row>
  </sheetData>
  <phoneticPr fontId="0" type="noConversion"/>
  <hyperlinks>
    <hyperlink ref="C3" location="'KM-BIII'!A1" display="'KM-BIII "/>
    <hyperlink ref="C4" location="'KM-BIII-01'!A1" display="'KM-BIII-01 "/>
    <hyperlink ref="C5" location="'KM-BIII-02'!A1" display="'KM-BIII-02 "/>
    <hyperlink ref="C6" location="'KM-BIII-10-1'!A1" display="'KM-BIII-10-1"/>
    <hyperlink ref="C7" location="'KM-BIII-10-2'!A1" display="'KM-BIII-10-2"/>
    <hyperlink ref="C8" location="'KM-BIII-10-3'!A1" display="'KM-BIII-10-3"/>
    <hyperlink ref="C9" location="'KM-BIII-10-M'!A1" display="'KM-BIII-10-M "/>
    <hyperlink ref="C10" location="'KM-BIII-10-E'!A1" display="KM-BI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4" customWidth="1"/>
    <col min="2" max="2" width="15.625" style="14" customWidth="1"/>
    <col min="3" max="3" width="23.75" style="14" bestFit="1" customWidth="1"/>
    <col min="4" max="4" width="11" style="14" customWidth="1"/>
    <col min="5" max="5" width="30.625" style="183" customWidth="1"/>
    <col min="6" max="6" width="10.875" style="14" bestFit="1" customWidth="1"/>
    <col min="7" max="16384" width="9" style="14"/>
  </cols>
  <sheetData>
    <row r="1" spans="1:10" x14ac:dyDescent="0.3">
      <c r="A1" s="15" t="s">
        <v>86</v>
      </c>
      <c r="B1" s="15"/>
      <c r="C1" s="15"/>
      <c r="D1" s="15"/>
      <c r="E1" s="118"/>
      <c r="I1" s="171" t="s">
        <v>80</v>
      </c>
      <c r="J1" s="171" t="s">
        <v>82</v>
      </c>
    </row>
    <row r="2" spans="1:10" x14ac:dyDescent="0.3">
      <c r="A2" s="11"/>
      <c r="B2" s="11"/>
      <c r="C2" s="11"/>
      <c r="D2" s="203">
        <f>A24</f>
        <v>0</v>
      </c>
      <c r="E2" s="204">
        <f>A26</f>
        <v>0</v>
      </c>
      <c r="F2" s="200" t="s">
        <v>90</v>
      </c>
    </row>
    <row r="3" spans="1:10" x14ac:dyDescent="0.3">
      <c r="A3" s="15" t="s">
        <v>87</v>
      </c>
      <c r="B3" s="15"/>
      <c r="C3" s="15"/>
      <c r="D3" s="15"/>
      <c r="E3" s="121"/>
      <c r="F3" s="13" t="s">
        <v>6</v>
      </c>
      <c r="G3" s="2" t="s">
        <v>9</v>
      </c>
    </row>
    <row r="4" spans="1:10" x14ac:dyDescent="0.3">
      <c r="A4" s="122" t="s">
        <v>68</v>
      </c>
      <c r="B4" s="172">
        <f xml:space="preserve"> Alapa!$C$17</f>
        <v>0</v>
      </c>
      <c r="C4" s="173"/>
      <c r="D4" s="173"/>
      <c r="E4" s="174"/>
      <c r="F4" s="13" t="s">
        <v>7</v>
      </c>
      <c r="G4" s="2" t="s">
        <v>10</v>
      </c>
    </row>
    <row r="5" spans="1:10" x14ac:dyDescent="0.3">
      <c r="A5" s="122" t="s">
        <v>5</v>
      </c>
      <c r="B5" s="172">
        <f xml:space="preserve"> Alapa!$C$12</f>
        <v>0</v>
      </c>
      <c r="C5" s="173"/>
      <c r="D5" s="173"/>
      <c r="E5" s="174"/>
      <c r="F5" s="13" t="s">
        <v>8</v>
      </c>
      <c r="G5" s="2" t="s">
        <v>11</v>
      </c>
    </row>
    <row r="6" spans="1:10" x14ac:dyDescent="0.3">
      <c r="A6" s="122" t="s">
        <v>1</v>
      </c>
      <c r="B6" s="172">
        <f>Alapa!$C$15</f>
        <v>0</v>
      </c>
      <c r="C6" s="173"/>
      <c r="D6" s="173"/>
      <c r="E6" s="174"/>
      <c r="F6" s="13" t="s">
        <v>35</v>
      </c>
      <c r="G6" s="20" t="s">
        <v>12</v>
      </c>
    </row>
    <row r="7" spans="1:10" x14ac:dyDescent="0.3">
      <c r="A7" s="122" t="s">
        <v>79</v>
      </c>
      <c r="B7" s="172" t="e">
        <f>VLOOKUP(G11,Alapa!$G$2:$H$22,2)</f>
        <v>#N/A</v>
      </c>
      <c r="C7" s="173"/>
      <c r="D7" s="173"/>
      <c r="E7" s="174"/>
      <c r="F7" s="13" t="s">
        <v>73</v>
      </c>
      <c r="G7" s="20" t="s">
        <v>77</v>
      </c>
    </row>
    <row r="8" spans="1:10" x14ac:dyDescent="0.3">
      <c r="A8" s="122" t="s">
        <v>84</v>
      </c>
      <c r="B8" s="172" t="str">
        <f>IF(Alapa!$N$2=0," ",Alapa!$N$2)</f>
        <v xml:space="preserve"> </v>
      </c>
      <c r="C8" s="173"/>
      <c r="D8" s="173"/>
      <c r="E8" s="174"/>
      <c r="F8" s="13" t="s">
        <v>70</v>
      </c>
      <c r="G8" s="20" t="s">
        <v>13</v>
      </c>
    </row>
    <row r="9" spans="1:10" x14ac:dyDescent="0.3">
      <c r="A9" s="11"/>
      <c r="B9" s="11"/>
      <c r="C9" s="11"/>
      <c r="D9" s="11"/>
      <c r="E9" s="175"/>
      <c r="F9" s="13" t="s">
        <v>76</v>
      </c>
      <c r="G9" s="20" t="s">
        <v>15</v>
      </c>
    </row>
    <row r="10" spans="1:10" x14ac:dyDescent="0.3">
      <c r="A10" s="176" t="s">
        <v>81</v>
      </c>
      <c r="B10" s="176" t="s">
        <v>3</v>
      </c>
      <c r="C10" s="176" t="s">
        <v>50</v>
      </c>
      <c r="D10" s="176" t="s">
        <v>89</v>
      </c>
      <c r="E10" s="177" t="s">
        <v>85</v>
      </c>
      <c r="F10" s="13" t="s">
        <v>86</v>
      </c>
      <c r="G10" s="2" t="s">
        <v>83</v>
      </c>
    </row>
    <row r="11" spans="1:10" x14ac:dyDescent="0.3">
      <c r="A11" s="178">
        <v>1</v>
      </c>
      <c r="B11" s="179" t="s">
        <v>6</v>
      </c>
      <c r="C11" s="180" t="s">
        <v>9</v>
      </c>
      <c r="D11" s="205"/>
      <c r="E11" s="206"/>
      <c r="F11" s="8" t="s">
        <v>79</v>
      </c>
      <c r="G11" s="129">
        <v>1</v>
      </c>
    </row>
    <row r="12" spans="1:10" x14ac:dyDescent="0.3">
      <c r="A12" s="178">
        <v>2</v>
      </c>
      <c r="B12" s="179" t="s">
        <v>7</v>
      </c>
      <c r="C12" s="180" t="s">
        <v>10</v>
      </c>
      <c r="D12" s="205"/>
      <c r="E12" s="206"/>
    </row>
    <row r="13" spans="1:10" x14ac:dyDescent="0.3">
      <c r="A13" s="178">
        <v>3</v>
      </c>
      <c r="B13" s="179" t="s">
        <v>8</v>
      </c>
      <c r="C13" s="180" t="s">
        <v>11</v>
      </c>
      <c r="D13" s="205"/>
      <c r="E13" s="206"/>
    </row>
    <row r="14" spans="1:10" x14ac:dyDescent="0.3">
      <c r="A14" s="178">
        <v>4</v>
      </c>
      <c r="B14" s="179" t="s">
        <v>35</v>
      </c>
      <c r="C14" s="180" t="s">
        <v>12</v>
      </c>
      <c r="D14" s="205"/>
      <c r="E14" s="206"/>
    </row>
    <row r="15" spans="1:10" x14ac:dyDescent="0.3">
      <c r="A15" s="178">
        <v>5</v>
      </c>
      <c r="B15" s="179" t="s">
        <v>73</v>
      </c>
      <c r="C15" s="180" t="s">
        <v>77</v>
      </c>
      <c r="D15" s="205"/>
      <c r="E15" s="206"/>
    </row>
    <row r="16" spans="1:10" x14ac:dyDescent="0.3">
      <c r="A16" s="178">
        <v>6</v>
      </c>
      <c r="B16" s="179" t="s">
        <v>70</v>
      </c>
      <c r="C16" s="180" t="s">
        <v>13</v>
      </c>
      <c r="D16" s="205"/>
      <c r="E16" s="206"/>
    </row>
    <row r="17" spans="1:5" x14ac:dyDescent="0.3">
      <c r="A17" s="178">
        <v>7</v>
      </c>
      <c r="B17" s="179" t="s">
        <v>76</v>
      </c>
      <c r="C17" s="180" t="s">
        <v>15</v>
      </c>
      <c r="D17" s="205"/>
      <c r="E17" s="206"/>
    </row>
    <row r="18" spans="1:5" x14ac:dyDescent="0.3">
      <c r="A18" s="178"/>
      <c r="B18" s="179"/>
      <c r="C18" s="180"/>
      <c r="D18" s="178"/>
      <c r="E18" s="181"/>
    </row>
    <row r="19" spans="1:5" x14ac:dyDescent="0.3">
      <c r="A19" s="178"/>
      <c r="B19" s="179"/>
      <c r="C19" s="180"/>
      <c r="D19" s="178"/>
      <c r="E19" s="181"/>
    </row>
    <row r="20" spans="1:5" x14ac:dyDescent="0.3">
      <c r="A20" s="6"/>
      <c r="B20" s="5"/>
      <c r="C20" s="3"/>
      <c r="D20" s="3"/>
      <c r="E20" s="3"/>
    </row>
    <row r="21" spans="1:5" x14ac:dyDescent="0.3">
      <c r="A21" s="6"/>
      <c r="B21" s="5"/>
      <c r="C21" s="3"/>
      <c r="D21" s="3"/>
      <c r="E21" s="3"/>
    </row>
    <row r="22" spans="1:5" x14ac:dyDescent="0.3">
      <c r="A22" s="184"/>
      <c r="B22" s="184"/>
      <c r="C22" s="184"/>
      <c r="D22" s="184"/>
      <c r="E22" s="184"/>
    </row>
    <row r="23" spans="1:5" x14ac:dyDescent="0.3">
      <c r="A23" s="193" t="s">
        <v>69</v>
      </c>
      <c r="B23" s="184"/>
      <c r="C23" s="184"/>
      <c r="D23" s="184"/>
      <c r="E23" s="184"/>
    </row>
    <row r="24" spans="1:5" x14ac:dyDescent="0.3">
      <c r="A24" s="2"/>
      <c r="B24" s="185"/>
      <c r="C24" s="186"/>
      <c r="D24" s="187"/>
      <c r="E24" s="187"/>
    </row>
    <row r="25" spans="1:5" x14ac:dyDescent="0.3">
      <c r="A25" s="194" t="s">
        <v>4</v>
      </c>
      <c r="B25" s="5"/>
      <c r="C25" s="5"/>
      <c r="D25" s="3"/>
      <c r="E25" s="3"/>
    </row>
    <row r="26" spans="1:5" x14ac:dyDescent="0.3">
      <c r="A26" s="2"/>
      <c r="B26" s="182"/>
      <c r="C26" s="182"/>
      <c r="D26" s="199"/>
      <c r="E26" s="199"/>
    </row>
    <row r="27" spans="1:5" x14ac:dyDescent="0.3">
      <c r="A27" s="7"/>
      <c r="B27" s="7"/>
      <c r="C27" s="5"/>
      <c r="D27" s="3"/>
      <c r="E27" s="3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M-BIII'!A1" display="'KM-BIII "/>
    <hyperlink ref="F4" location="'KM-BIII-01'!A1" display="'KM-BIII-01 "/>
    <hyperlink ref="F5" location="'KM-BIII-02'!A1" display="'KM-BIII-02 "/>
    <hyperlink ref="F6" location="'KM-BIII-10-1'!A1" display="'KM-BIII-10-1"/>
    <hyperlink ref="F7" location="'KM-BIII-10-2'!A1" display="'KM-BIII-10-2"/>
    <hyperlink ref="F8" location="'KM-BIII-10-3'!A1" display="'KM-BIII-10-3"/>
    <hyperlink ref="F9" location="'KM-BIII-10-M'!A1" display="'KM-BIII-10-M "/>
    <hyperlink ref="F10" location="'KM-BIII-10-E'!A1" display="KM-BIII-10-E"/>
    <hyperlink ref="B17" location="'KM-BIII-10-M'!A1" display="'KM-BIII-10-M "/>
    <hyperlink ref="B16" location="'KM-BIII-10-3'!A1" display="'KM-BIII-10-3"/>
    <hyperlink ref="B15" location="'KM-BIII-10-2'!A1" display="'KM-BIII-10-2"/>
    <hyperlink ref="B14" location="'KM-BIII-10-1'!A1" display="'KM-BIII-10-1"/>
    <hyperlink ref="B13" location="'KM-BIII-02'!A1" display="'KM-BIII-02 "/>
    <hyperlink ref="B12" location="'KM-BIII-01'!A1" display="'KM-BIII-01 "/>
    <hyperlink ref="B11" location="'KM-BIII'!A1" display="'KM-BIII "/>
  </hyperlinks>
  <pageMargins left="0.70866141732283472" right="0.70866141732283472" top="0.74803149606299213" bottom="0.74803149606299213" header="0.31496062992125984" footer="0.31496062992125984"/>
  <pageSetup paperSize="9" scale="5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189" customWidth="1"/>
    <col min="2" max="2" width="36.625" style="189" customWidth="1"/>
    <col min="3" max="4" width="20.625" style="189" customWidth="1"/>
    <col min="5" max="5" width="11.5" style="189" customWidth="1"/>
    <col min="6" max="6" width="20.625" style="189" customWidth="1"/>
    <col min="7" max="16384" width="9" style="189"/>
  </cols>
  <sheetData>
    <row r="1" spans="2:6" ht="32.1" customHeight="1" x14ac:dyDescent="0.2">
      <c r="B1" s="190"/>
    </row>
    <row r="2" spans="2:6" ht="15" customHeight="1" x14ac:dyDescent="0.2"/>
    <row r="3" spans="2:6" ht="15" customHeight="1" x14ac:dyDescent="0.2">
      <c r="D3" s="191"/>
    </row>
    <row r="4" spans="2:6" ht="15" customHeight="1" x14ac:dyDescent="0.2"/>
    <row r="5" spans="2:6" ht="15" customHeight="1" x14ac:dyDescent="0.2">
      <c r="D5" s="191"/>
    </row>
    <row r="6" spans="2:6" ht="15" customHeight="1" x14ac:dyDescent="0.2"/>
    <row r="7" spans="2:6" ht="15" customHeight="1" x14ac:dyDescent="0.2"/>
    <row r="12" spans="2:6" x14ac:dyDescent="0.2">
      <c r="F12" s="192"/>
    </row>
    <row r="13" spans="2:6" x14ac:dyDescent="0.2">
      <c r="F13" s="192"/>
    </row>
    <row r="15" spans="2:6" x14ac:dyDescent="0.2">
      <c r="F15" s="19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Munkalap_</vt:lpstr>
      <vt:lpstr>KM-BIII-10-1</vt:lpstr>
      <vt:lpstr>KM-BIII-10-2</vt:lpstr>
      <vt:lpstr>KM-BIII-10-3</vt:lpstr>
      <vt:lpstr>KM-BIII-10-M</vt:lpstr>
      <vt:lpstr>KM-BIII-10-E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v.1.20.16.0.0#2020-04-22</dc:description>
  <cp:lastModifiedBy>Zsigmond Gábor</cp:lastModifiedBy>
  <cp:lastPrinted>2013-11-25T12:06:10Z</cp:lastPrinted>
  <dcterms:created xsi:type="dcterms:W3CDTF">2011-02-03T09:55:45Z</dcterms:created>
  <dcterms:modified xsi:type="dcterms:W3CDTF">2020-06-05T07:39:04Z</dcterms:modified>
</cp:coreProperties>
</file>