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3\DKF\2022\2022.... köv másolata\KÉSZ\"/>
    </mc:Choice>
  </mc:AlternateContent>
  <xr:revisionPtr revIDLastSave="0" documentId="13_ncr:1_{ADF2E4BA-9E15-4718-8B99-7D8BDD44B66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AI-10-2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9" l="1"/>
  <c r="S44" i="9"/>
  <c r="S43" i="9"/>
  <c r="S20" i="9"/>
  <c r="S14" i="9"/>
  <c r="T10" i="9"/>
  <c r="S10" i="9"/>
  <c r="S12" i="9"/>
  <c r="S11" i="9"/>
  <c r="N38" i="9"/>
  <c r="N37" i="9"/>
  <c r="N36" i="9"/>
  <c r="N32" i="9"/>
  <c r="N31" i="9"/>
  <c r="N30" i="9"/>
  <c r="N29" i="9"/>
  <c r="N25" i="9"/>
  <c r="N24" i="9"/>
  <c r="N23" i="9"/>
  <c r="N22" i="9"/>
  <c r="N17" i="9"/>
  <c r="N16" i="9"/>
  <c r="N11" i="9"/>
  <c r="N10" i="9"/>
  <c r="M37" i="9"/>
  <c r="M36" i="9"/>
  <c r="M31" i="9"/>
  <c r="M30" i="9"/>
  <c r="M29" i="9"/>
  <c r="M24" i="9"/>
  <c r="M23" i="9"/>
  <c r="M22" i="9"/>
  <c r="M17" i="9"/>
  <c r="M16" i="9"/>
  <c r="M11" i="9"/>
  <c r="M10" i="9"/>
  <c r="O42" i="9"/>
  <c r="L42" i="9"/>
  <c r="K42" i="9"/>
  <c r="J42" i="9"/>
  <c r="K37" i="9"/>
  <c r="K36" i="9"/>
  <c r="K31" i="9"/>
  <c r="K30" i="9"/>
  <c r="K29" i="9"/>
  <c r="K24" i="9"/>
  <c r="K23" i="9"/>
  <c r="K22" i="9"/>
  <c r="K11" i="9"/>
  <c r="K10" i="9"/>
  <c r="K17" i="9"/>
  <c r="K16" i="9"/>
  <c r="E42" i="9"/>
  <c r="D42" i="9"/>
  <c r="C42" i="9"/>
  <c r="H44" i="9"/>
  <c r="H40" i="9"/>
  <c r="H34" i="9"/>
  <c r="H27" i="9"/>
  <c r="H20" i="9"/>
  <c r="H14" i="9"/>
  <c r="H42" i="9"/>
  <c r="H43" i="9"/>
  <c r="B9" i="11" l="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  <c r="S39" i="9" l="1"/>
  <c r="H39" i="9"/>
  <c r="S33" i="9"/>
  <c r="H33" i="9"/>
  <c r="S26" i="9"/>
  <c r="H26" i="9"/>
  <c r="S19" i="9"/>
  <c r="H19" i="9"/>
  <c r="S13" i="9"/>
  <c r="H13" i="9"/>
  <c r="K5" i="9"/>
  <c r="H5" i="9"/>
  <c r="H4" i="9"/>
  <c r="B5" i="9"/>
  <c r="B4" i="9"/>
  <c r="S40" i="9"/>
  <c r="S38" i="9"/>
  <c r="R38" i="9"/>
  <c r="Q38" i="9"/>
  <c r="P38" i="9"/>
  <c r="O38" i="9"/>
  <c r="L38" i="9"/>
  <c r="J38" i="9"/>
  <c r="H38" i="9"/>
  <c r="E38" i="9"/>
  <c r="D38" i="9"/>
  <c r="C38" i="9"/>
  <c r="T37" i="9"/>
  <c r="I37" i="9"/>
  <c r="T36" i="9"/>
  <c r="T38" i="9" s="1"/>
  <c r="K38" i="9"/>
  <c r="I36" i="9"/>
  <c r="S32" i="9"/>
  <c r="R32" i="9"/>
  <c r="Q32" i="9"/>
  <c r="P32" i="9"/>
  <c r="O32" i="9"/>
  <c r="L32" i="9"/>
  <c r="J32" i="9"/>
  <c r="H32" i="9"/>
  <c r="E32" i="9"/>
  <c r="D32" i="9"/>
  <c r="C32" i="9"/>
  <c r="T31" i="9"/>
  <c r="I31" i="9"/>
  <c r="T30" i="9"/>
  <c r="I30" i="9"/>
  <c r="T29" i="9"/>
  <c r="I29" i="9"/>
  <c r="S25" i="9"/>
  <c r="R25" i="9"/>
  <c r="Q25" i="9"/>
  <c r="P25" i="9"/>
  <c r="O25" i="9"/>
  <c r="L25" i="9"/>
  <c r="J25" i="9"/>
  <c r="H25" i="9"/>
  <c r="E25" i="9"/>
  <c r="D25" i="9"/>
  <c r="C25" i="9"/>
  <c r="T24" i="9"/>
  <c r="K25" i="9"/>
  <c r="I24" i="9"/>
  <c r="T23" i="9"/>
  <c r="I23" i="9"/>
  <c r="T22" i="9"/>
  <c r="I22" i="9"/>
  <c r="S18" i="9"/>
  <c r="R18" i="9"/>
  <c r="Q18" i="9"/>
  <c r="Q42" i="9" s="1"/>
  <c r="P18" i="9"/>
  <c r="O18" i="9"/>
  <c r="L18" i="9"/>
  <c r="J18" i="9"/>
  <c r="H18" i="9"/>
  <c r="E18" i="9"/>
  <c r="D18" i="9"/>
  <c r="C18" i="9"/>
  <c r="T17" i="9"/>
  <c r="I17" i="9"/>
  <c r="T16" i="9"/>
  <c r="T18" i="9" s="1"/>
  <c r="I16" i="9"/>
  <c r="R12" i="9"/>
  <c r="R42" i="9" s="1"/>
  <c r="Q12" i="9"/>
  <c r="P12" i="9"/>
  <c r="O12" i="9"/>
  <c r="L12" i="9"/>
  <c r="J12" i="9"/>
  <c r="H12" i="9"/>
  <c r="E12" i="9"/>
  <c r="D12" i="9"/>
  <c r="C12" i="9"/>
  <c r="I11" i="9"/>
  <c r="K12" i="9"/>
  <c r="I10" i="9"/>
  <c r="I8" i="9"/>
  <c r="E2" i="9"/>
  <c r="D2" i="9"/>
  <c r="T25" i="9" l="1"/>
  <c r="T32" i="9"/>
  <c r="S27" i="9"/>
  <c r="P42" i="9"/>
  <c r="S34" i="9"/>
  <c r="N18" i="9"/>
  <c r="M18" i="9"/>
  <c r="M32" i="9"/>
  <c r="T11" i="9"/>
  <c r="K18" i="9"/>
  <c r="K32" i="9"/>
  <c r="M25" i="9" l="1"/>
  <c r="M38" i="9"/>
  <c r="M12" i="9"/>
  <c r="M42" i="9" s="1"/>
  <c r="N12" i="9"/>
  <c r="N42" i="9" l="1"/>
  <c r="T12" i="9"/>
  <c r="S42" i="9" l="1"/>
</calcChain>
</file>

<file path=xl/sharedStrings.xml><?xml version="1.0" encoding="utf-8"?>
<sst xmlns="http://schemas.openxmlformats.org/spreadsheetml/2006/main" count="94" uniqueCount="65">
  <si>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</si>
  <si>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</si>
  <si>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</si>
  <si>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</si>
  <si>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</si>
  <si>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</si>
  <si>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</si>
  <si>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</si>
  <si>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</si>
  <si>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</si>
  <si>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</si>
  <si>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 xml:space="preserve">KM-AI-10-2 </t>
  </si>
  <si>
    <t>IMMATERIÁLIS JAVAK NETTÓ ÉRTÉKE / BESZERZÉSI ÁR - ÉRTÉKCSÖKKENÉS ELSZÁMOLÁSA</t>
  </si>
  <si>
    <t>Ellenőrizte:</t>
  </si>
  <si>
    <t>Tárgyév első napja:</t>
  </si>
  <si>
    <t>Tárgyév utolsó napja:</t>
  </si>
  <si>
    <t>Tárgyév napjainak száma:</t>
  </si>
  <si>
    <t>Azonosító</t>
  </si>
  <si>
    <t>Megnevezés</t>
  </si>
  <si>
    <t>Db.</t>
  </si>
  <si>
    <t>Beszerzési ár</t>
  </si>
  <si>
    <t>Maradványérték</t>
  </si>
  <si>
    <t>Üzembe helyezés kelte</t>
  </si>
  <si>
    <t>Écs. %</t>
  </si>
  <si>
    <t>Nettó ért. év elején</t>
  </si>
  <si>
    <t>Napok száma</t>
  </si>
  <si>
    <t>Écs leírás kis-összegű</t>
  </si>
  <si>
    <t>Écs leírás nem kisössz.</t>
  </si>
  <si>
    <t>Könyvelt</t>
  </si>
  <si>
    <t>ÉCS össz.</t>
  </si>
  <si>
    <t>Eltérés</t>
  </si>
  <si>
    <t>Terven felüli écs</t>
  </si>
  <si>
    <t>Terven felüli écs visszaír.</t>
  </si>
  <si>
    <t>Érték-helyesbítés</t>
  </si>
  <si>
    <t>Piaci érték</t>
  </si>
  <si>
    <t>Nettó ért. év végén</t>
  </si>
  <si>
    <t>Halm. écs.</t>
  </si>
  <si>
    <t>111 Alapítás, átsz. akt. Értéke</t>
  </si>
  <si>
    <t>Mérlegtétel összesen:</t>
  </si>
  <si>
    <t>e Ft</t>
  </si>
  <si>
    <t>Könyvvizsgáló:</t>
  </si>
  <si>
    <t>Vizsgált aránya %</t>
  </si>
  <si>
    <t>112 Kísérleti fejl. akt. értéke</t>
  </si>
  <si>
    <t>113 Vagyoni értékű jogok</t>
  </si>
  <si>
    <t>114 Szellemi termékek</t>
  </si>
  <si>
    <t>115 Üzleti vagy cég érték</t>
  </si>
  <si>
    <t>Összesen</t>
  </si>
  <si>
    <t>Mérlegtételek összesen: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</si>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</sst>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yy\ mm\ dd"/>
    <numFmt numFmtId="167" formatCode="0.0%"/>
    <numFmt numFmtId="168" formatCode="#\ ##0"/>
  </numFmts>
  <fonts count="35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7" fillId="0" borderId="0"/>
    <xf numFmtId="0" fontId="21" fillId="0" borderId="0">
      <alignment horizontal="left" vertical="center"/>
    </xf>
    <xf numFmtId="0" fontId="22" fillId="0" borderId="0"/>
    <xf numFmtId="0" fontId="8" fillId="0" borderId="0"/>
    <xf numFmtId="0" fontId="22" fillId="0" borderId="0"/>
    <xf numFmtId="0" fontId="23" fillId="0" borderId="0"/>
  </cellStyleXfs>
  <cellXfs count="135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6" fillId="0" borderId="0" xfId="0" applyFont="1"/>
    <xf numFmtId="0" fontId="17" fillId="2" borderId="0" xfId="5" applyFont="1" applyFill="1" applyAlignment="1">
      <alignment horizontal="left"/>
    </xf>
    <xf numFmtId="0" fontId="18" fillId="2" borderId="0" xfId="5" applyFont="1" applyFill="1"/>
    <xf numFmtId="0" fontId="18" fillId="2" borderId="0" xfId="5" applyFont="1" applyFill="1" applyBorder="1"/>
    <xf numFmtId="0" fontId="18" fillId="3" borderId="0" xfId="5" applyFont="1" applyFill="1"/>
    <xf numFmtId="0" fontId="19" fillId="2" borderId="0" xfId="5" applyFont="1" applyFill="1"/>
    <xf numFmtId="0" fontId="20" fillId="2" borderId="0" xfId="5" applyFont="1" applyFill="1"/>
    <xf numFmtId="0" fontId="3" fillId="3" borderId="0" xfId="1" applyFont="1" applyFill="1"/>
    <xf numFmtId="0" fontId="17" fillId="2" borderId="0" xfId="5" applyFont="1" applyFill="1"/>
    <xf numFmtId="0" fontId="4" fillId="2" borderId="3" xfId="7" applyFont="1" applyFill="1" applyBorder="1" applyAlignment="1">
      <alignment horizontal="left" vertical="top"/>
    </xf>
    <xf numFmtId="0" fontId="4" fillId="2" borderId="4" xfId="7" applyFont="1" applyFill="1" applyBorder="1" applyAlignment="1">
      <alignment horizontal="left" vertical="top"/>
    </xf>
    <xf numFmtId="0" fontId="4" fillId="2" borderId="4" xfId="8" applyFont="1" applyFill="1" applyBorder="1" applyAlignment="1" applyProtection="1">
      <alignment horizontal="left" vertical="center"/>
      <protection hidden="1"/>
    </xf>
    <xf numFmtId="0" fontId="18" fillId="2" borderId="5" xfId="5" applyFont="1" applyFill="1" applyBorder="1"/>
    <xf numFmtId="14" fontId="4" fillId="2" borderId="4" xfId="7" applyNumberFormat="1" applyFont="1" applyFill="1" applyBorder="1" applyAlignment="1">
      <alignment horizontal="left" vertical="top"/>
    </xf>
    <xf numFmtId="0" fontId="4" fillId="2" borderId="4" xfId="0" applyFont="1" applyFill="1" applyBorder="1"/>
    <xf numFmtId="0" fontId="4" fillId="2" borderId="0" xfId="7" applyFont="1" applyFill="1" applyBorder="1" applyAlignment="1">
      <alignment horizontal="left" vertical="top"/>
    </xf>
    <xf numFmtId="14" fontId="4" fillId="2" borderId="0" xfId="7" applyNumberFormat="1" applyFont="1" applyFill="1" applyBorder="1" applyAlignment="1">
      <alignment horizontal="left" vertical="top"/>
    </xf>
    <xf numFmtId="0" fontId="4" fillId="2" borderId="0" xfId="7" applyFont="1" applyFill="1" applyBorder="1" applyAlignment="1">
      <alignment horizontal="right" vertical="top"/>
    </xf>
    <xf numFmtId="14" fontId="5" fillId="3" borderId="1" xfId="7" applyNumberFormat="1" applyFont="1" applyFill="1" applyBorder="1"/>
    <xf numFmtId="14" fontId="4" fillId="2" borderId="0" xfId="7" applyNumberFormat="1" applyFont="1" applyFill="1" applyBorder="1" applyAlignment="1">
      <alignment horizontal="right" vertical="top"/>
    </xf>
    <xf numFmtId="0" fontId="4" fillId="2" borderId="0" xfId="7" applyFont="1" applyFill="1" applyAlignment="1">
      <alignment horizontal="center"/>
    </xf>
    <xf numFmtId="0" fontId="4" fillId="2" borderId="6" xfId="9" applyFont="1" applyFill="1" applyBorder="1" applyAlignment="1">
      <alignment horizontal="center" vertical="center" wrapText="1"/>
    </xf>
    <xf numFmtId="0" fontId="4" fillId="2" borderId="7" xfId="9" applyFont="1" applyFill="1" applyBorder="1" applyAlignment="1">
      <alignment horizontal="center" vertical="center"/>
    </xf>
    <xf numFmtId="0" fontId="4" fillId="2" borderId="7" xfId="9" applyFont="1" applyFill="1" applyBorder="1" applyAlignment="1">
      <alignment horizontal="center" vertical="center" wrapText="1"/>
    </xf>
    <xf numFmtId="9" fontId="4" fillId="2" borderId="7" xfId="9" applyNumberFormat="1" applyFont="1" applyFill="1" applyBorder="1" applyAlignment="1">
      <alignment horizontal="center" vertical="center" wrapText="1"/>
    </xf>
    <xf numFmtId="0" fontId="4" fillId="2" borderId="8" xfId="9" applyFont="1" applyFill="1" applyBorder="1" applyAlignment="1">
      <alignment horizontal="center" vertical="center" wrapText="1"/>
    </xf>
    <xf numFmtId="0" fontId="5" fillId="3" borderId="9" xfId="9" applyFont="1" applyFill="1" applyBorder="1" applyAlignment="1">
      <alignment horizontal="center"/>
    </xf>
    <xf numFmtId="0" fontId="5" fillId="3" borderId="1" xfId="9" applyFont="1" applyFill="1" applyBorder="1" applyAlignment="1">
      <alignment horizontal="left"/>
    </xf>
    <xf numFmtId="0" fontId="5" fillId="3" borderId="1" xfId="9" applyFont="1" applyFill="1" applyBorder="1" applyAlignment="1">
      <alignment horizontal="center"/>
    </xf>
    <xf numFmtId="3" fontId="5" fillId="3" borderId="1" xfId="9" applyNumberFormat="1" applyFont="1" applyFill="1" applyBorder="1"/>
    <xf numFmtId="166" fontId="5" fillId="3" borderId="1" xfId="9" applyNumberFormat="1" applyFont="1" applyFill="1" applyBorder="1" applyAlignment="1">
      <alignment horizontal="center"/>
    </xf>
    <xf numFmtId="167" fontId="5" fillId="3" borderId="1" xfId="9" applyNumberFormat="1" applyFont="1" applyFill="1" applyBorder="1" applyAlignment="1">
      <alignment horizontal="center"/>
    </xf>
    <xf numFmtId="3" fontId="5" fillId="2" borderId="1" xfId="9" applyNumberFormat="1" applyFont="1" applyFill="1" applyBorder="1"/>
    <xf numFmtId="3" fontId="5" fillId="2" borderId="10" xfId="9" applyNumberFormat="1" applyFont="1" applyFill="1" applyBorder="1"/>
    <xf numFmtId="0" fontId="5" fillId="3" borderId="1" xfId="9" applyFont="1" applyFill="1" applyBorder="1"/>
    <xf numFmtId="0" fontId="4" fillId="2" borderId="9" xfId="9" applyFont="1" applyFill="1" applyBorder="1" applyAlignment="1">
      <alignment horizontal="left"/>
    </xf>
    <xf numFmtId="0" fontId="4" fillId="2" borderId="1" xfId="9" applyFont="1" applyFill="1" applyBorder="1" applyAlignment="1">
      <alignment horizontal="left"/>
    </xf>
    <xf numFmtId="3" fontId="4" fillId="2" borderId="1" xfId="9" applyNumberFormat="1" applyFont="1" applyFill="1" applyBorder="1"/>
    <xf numFmtId="166" fontId="4" fillId="2" borderId="1" xfId="9" applyNumberFormat="1" applyFont="1" applyFill="1" applyBorder="1" applyAlignment="1">
      <alignment horizontal="center"/>
    </xf>
    <xf numFmtId="167" fontId="4" fillId="2" borderId="1" xfId="9" applyNumberFormat="1" applyFont="1" applyFill="1" applyBorder="1" applyAlignment="1">
      <alignment horizontal="center"/>
    </xf>
    <xf numFmtId="3" fontId="4" fillId="2" borderId="10" xfId="9" applyNumberFormat="1" applyFont="1" applyFill="1" applyBorder="1"/>
    <xf numFmtId="0" fontId="4" fillId="2" borderId="11" xfId="9" applyFont="1" applyFill="1" applyBorder="1" applyAlignment="1">
      <alignment horizontal="left"/>
    </xf>
    <xf numFmtId="0" fontId="4" fillId="2" borderId="0" xfId="9" applyFont="1" applyFill="1" applyBorder="1"/>
    <xf numFmtId="166" fontId="4" fillId="2" borderId="0" xfId="9" applyNumberFormat="1" applyFont="1" applyFill="1" applyBorder="1" applyAlignment="1">
      <alignment horizontal="center"/>
    </xf>
    <xf numFmtId="167" fontId="4" fillId="2" borderId="0" xfId="9" applyNumberFormat="1" applyFont="1" applyFill="1" applyBorder="1" applyAlignment="1">
      <alignment horizontal="center"/>
    </xf>
    <xf numFmtId="3" fontId="4" fillId="2" borderId="0" xfId="9" applyNumberFormat="1" applyFont="1" applyFill="1" applyBorder="1"/>
    <xf numFmtId="3" fontId="4" fillId="2" borderId="12" xfId="9" applyNumberFormat="1" applyFont="1" applyFill="1" applyBorder="1"/>
    <xf numFmtId="0" fontId="5" fillId="3" borderId="0" xfId="0" applyFont="1" applyFill="1"/>
    <xf numFmtId="0" fontId="4" fillId="6" borderId="0" xfId="0" applyFont="1" applyFill="1" applyAlignment="1">
      <alignment horizontal="center"/>
    </xf>
    <xf numFmtId="0" fontId="4" fillId="2" borderId="0" xfId="9" applyFont="1" applyFill="1" applyBorder="1" applyAlignment="1">
      <alignment horizontal="left"/>
    </xf>
    <xf numFmtId="4" fontId="4" fillId="2" borderId="1" xfId="9" applyNumberFormat="1" applyFont="1" applyFill="1" applyBorder="1"/>
    <xf numFmtId="0" fontId="5" fillId="3" borderId="0" xfId="7" applyFont="1" applyFill="1"/>
    <xf numFmtId="0" fontId="4" fillId="2" borderId="11" xfId="9" applyFont="1" applyFill="1" applyBorder="1" applyAlignment="1">
      <alignment horizontal="center"/>
    </xf>
    <xf numFmtId="0" fontId="5" fillId="2" borderId="11" xfId="9" applyFont="1" applyFill="1" applyBorder="1" applyAlignment="1">
      <alignment horizontal="center"/>
    </xf>
    <xf numFmtId="0" fontId="5" fillId="2" borderId="0" xfId="9" applyFont="1" applyFill="1" applyBorder="1"/>
    <xf numFmtId="3" fontId="5" fillId="2" borderId="0" xfId="9" applyNumberFormat="1" applyFont="1" applyFill="1" applyBorder="1"/>
    <xf numFmtId="166" fontId="5" fillId="2" borderId="0" xfId="9" applyNumberFormat="1" applyFont="1" applyFill="1" applyBorder="1" applyAlignment="1">
      <alignment horizontal="center"/>
    </xf>
    <xf numFmtId="167" fontId="5" fillId="2" borderId="0" xfId="9" applyNumberFormat="1" applyFont="1" applyFill="1" applyBorder="1" applyAlignment="1">
      <alignment horizontal="center"/>
    </xf>
    <xf numFmtId="3" fontId="5" fillId="2" borderId="12" xfId="9" applyNumberFormat="1" applyFont="1" applyFill="1" applyBorder="1"/>
    <xf numFmtId="0" fontId="4" fillId="2" borderId="13" xfId="9" applyFont="1" applyFill="1" applyBorder="1"/>
    <xf numFmtId="0" fontId="4" fillId="2" borderId="14" xfId="9" applyFont="1" applyFill="1" applyBorder="1"/>
    <xf numFmtId="3" fontId="4" fillId="2" borderId="15" xfId="9" applyNumberFormat="1" applyFont="1" applyFill="1" applyBorder="1" applyAlignment="1">
      <alignment horizontal="center"/>
    </xf>
    <xf numFmtId="3" fontId="4" fillId="2" borderId="15" xfId="9" applyNumberFormat="1" applyFont="1" applyFill="1" applyBorder="1" applyAlignment="1">
      <alignment horizontal="right"/>
    </xf>
    <xf numFmtId="3" fontId="4" fillId="2" borderId="15" xfId="9" applyNumberFormat="1" applyFont="1" applyFill="1" applyBorder="1"/>
    <xf numFmtId="3" fontId="4" fillId="2" borderId="16" xfId="9" applyNumberFormat="1" applyFont="1" applyFill="1" applyBorder="1"/>
    <xf numFmtId="0" fontId="4" fillId="2" borderId="17" xfId="9" applyFont="1" applyFill="1" applyBorder="1" applyAlignment="1">
      <alignment horizontal="left"/>
    </xf>
    <xf numFmtId="0" fontId="4" fillId="2" borderId="18" xfId="9" applyFont="1" applyFill="1" applyBorder="1" applyAlignment="1">
      <alignment horizontal="left"/>
    </xf>
    <xf numFmtId="0" fontId="4" fillId="2" borderId="18" xfId="9" applyFont="1" applyFill="1" applyBorder="1"/>
    <xf numFmtId="166" fontId="4" fillId="2" borderId="18" xfId="9" applyNumberFormat="1" applyFont="1" applyFill="1" applyBorder="1" applyAlignment="1">
      <alignment horizontal="center"/>
    </xf>
    <xf numFmtId="167" fontId="4" fillId="2" borderId="18" xfId="9" applyNumberFormat="1" applyFont="1" applyFill="1" applyBorder="1" applyAlignment="1">
      <alignment horizontal="center"/>
    </xf>
    <xf numFmtId="4" fontId="4" fillId="2" borderId="19" xfId="9" applyNumberFormat="1" applyFont="1" applyFill="1" applyBorder="1"/>
    <xf numFmtId="3" fontId="4" fillId="2" borderId="18" xfId="9" applyNumberFormat="1" applyFont="1" applyFill="1" applyBorder="1"/>
    <xf numFmtId="3" fontId="4" fillId="2" borderId="20" xfId="9" applyNumberFormat="1" applyFont="1" applyFill="1" applyBorder="1"/>
    <xf numFmtId="0" fontId="4" fillId="0" borderId="0" xfId="11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4" fillId="5" borderId="0" xfId="12" applyFont="1" applyFill="1" applyAlignment="1">
      <alignment vertical="top"/>
    </xf>
    <xf numFmtId="0" fontId="25" fillId="4" borderId="0" xfId="12" applyFont="1" applyFill="1" applyAlignment="1">
      <alignment vertical="top" wrapText="1"/>
    </xf>
    <xf numFmtId="0" fontId="28" fillId="0" borderId="0" xfId="12" applyFont="1"/>
    <xf numFmtId="0" fontId="29" fillId="5" borderId="0" xfId="12" applyFont="1" applyFill="1" applyAlignment="1">
      <alignment horizontal="center" vertical="top" wrapText="1"/>
    </xf>
    <xf numFmtId="0" fontId="30" fillId="0" borderId="0" xfId="12" applyFont="1"/>
    <xf numFmtId="0" fontId="25" fillId="4" borderId="0" xfId="12" applyFont="1" applyFill="1"/>
    <xf numFmtId="0" fontId="29" fillId="5" borderId="0" xfId="12" applyFont="1" applyFill="1" applyAlignment="1">
      <alignment horizontal="right"/>
    </xf>
    <xf numFmtId="0" fontId="24" fillId="5" borderId="0" xfId="12" applyFont="1" applyFill="1" applyAlignment="1">
      <alignment horizontal="center"/>
    </xf>
    <xf numFmtId="14" fontId="24" fillId="0" borderId="0" xfId="12" applyNumberFormat="1" applyFont="1" applyAlignment="1">
      <alignment horizontal="center" vertical="top" wrapText="1"/>
    </xf>
    <xf numFmtId="0" fontId="26" fillId="4" borderId="0" xfId="12" applyFont="1" applyFill="1"/>
    <xf numFmtId="0" fontId="15" fillId="4" borderId="0" xfId="12" applyFont="1" applyFill="1"/>
    <xf numFmtId="0" fontId="31" fillId="5" borderId="2" xfId="12" applyFont="1" applyFill="1" applyBorder="1" applyAlignment="1">
      <alignment horizontal="left" vertical="top"/>
    </xf>
    <xf numFmtId="168" fontId="31" fillId="0" borderId="2" xfId="12" applyNumberFormat="1" applyFont="1" applyBorder="1" applyAlignment="1">
      <alignment horizontal="left" vertical="top" wrapText="1"/>
    </xf>
    <xf numFmtId="0" fontId="31" fillId="5" borderId="2" xfId="12" applyFont="1" applyFill="1" applyBorder="1" applyAlignment="1">
      <alignment horizontal="center" vertical="top"/>
    </xf>
    <xf numFmtId="0" fontId="25" fillId="0" borderId="0" xfId="12" applyFont="1"/>
    <xf numFmtId="0" fontId="26" fillId="4" borderId="21" xfId="12" applyFont="1" applyFill="1" applyBorder="1" applyAlignment="1" applyProtection="1">
      <alignment horizontal="center"/>
      <protection locked="0" hidden="1"/>
    </xf>
    <xf numFmtId="0" fontId="25" fillId="4" borderId="0" xfId="12" applyFont="1" applyFill="1" applyAlignment="1">
      <alignment horizontal="left"/>
    </xf>
    <xf numFmtId="168" fontId="31" fillId="4" borderId="2" xfId="12" applyNumberFormat="1" applyFont="1" applyFill="1" applyBorder="1" applyAlignment="1">
      <alignment horizontal="left"/>
    </xf>
    <xf numFmtId="168" fontId="24" fillId="0" borderId="2" xfId="12" applyNumberFormat="1" applyFont="1" applyBorder="1" applyAlignment="1">
      <alignment horizontal="right"/>
    </xf>
    <xf numFmtId="0" fontId="24" fillId="0" borderId="0" xfId="12" applyFont="1" applyAlignment="1">
      <alignment horizontal="left"/>
    </xf>
    <xf numFmtId="0" fontId="24" fillId="0" borderId="0" xfId="12" applyFont="1"/>
    <xf numFmtId="0" fontId="31" fillId="0" borderId="2" xfId="12" applyFont="1" applyBorder="1" applyAlignment="1">
      <alignment horizontal="left" vertical="top"/>
    </xf>
    <xf numFmtId="168" fontId="32" fillId="4" borderId="2" xfId="12" applyNumberFormat="1" applyFont="1" applyFill="1" applyBorder="1" applyAlignment="1">
      <alignment horizontal="left"/>
    </xf>
    <xf numFmtId="168" fontId="24" fillId="0" borderId="0" xfId="12" applyNumberFormat="1" applyFont="1" applyAlignment="1">
      <alignment horizontal="center"/>
    </xf>
    <xf numFmtId="0" fontId="31" fillId="5" borderId="0" xfId="12" applyFont="1" applyFill="1" applyAlignment="1">
      <alignment horizontal="left"/>
    </xf>
    <xf numFmtId="0" fontId="31" fillId="0" borderId="0" xfId="12" applyFont="1" applyAlignment="1">
      <alignment horizontal="left"/>
    </xf>
    <xf numFmtId="168" fontId="24" fillId="0" borderId="0" xfId="12" applyNumberFormat="1" applyFont="1" applyAlignment="1">
      <alignment horizontal="center" wrapText="1"/>
    </xf>
    <xf numFmtId="0" fontId="31" fillId="5" borderId="0" xfId="12" applyFont="1" applyFill="1" applyAlignment="1">
      <alignment horizontal="left" vertical="center"/>
    </xf>
    <xf numFmtId="0" fontId="27" fillId="0" borderId="0" xfId="12" applyFont="1" applyAlignment="1">
      <alignment vertical="top" wrapText="1"/>
    </xf>
    <xf numFmtId="0" fontId="31" fillId="0" borderId="0" xfId="12" applyFont="1"/>
    <xf numFmtId="0" fontId="26" fillId="5" borderId="0" xfId="12" applyFont="1" applyFill="1" applyAlignment="1">
      <alignment wrapText="1"/>
    </xf>
    <xf numFmtId="0" fontId="33" fillId="0" borderId="0" xfId="12" applyFont="1" applyAlignment="1">
      <alignment horizontal="justify" vertical="top"/>
    </xf>
    <xf numFmtId="0" fontId="33" fillId="4" borderId="0" xfId="12" applyFont="1" applyFill="1" applyAlignment="1">
      <alignment horizontal="justify" vertical="top" wrapText="1"/>
    </xf>
    <xf numFmtId="0" fontId="31" fillId="0" borderId="0" xfId="12" applyFont="1" applyAlignment="1">
      <alignment horizontal="left" vertical="center"/>
    </xf>
    <xf numFmtId="0" fontId="26" fillId="5" borderId="0" xfId="12" applyFont="1" applyFill="1" applyAlignment="1">
      <alignment vertical="center" wrapText="1"/>
    </xf>
    <xf numFmtId="168" fontId="34" fillId="0" borderId="0" xfId="12" applyNumberFormat="1" applyFont="1" applyAlignment="1">
      <alignment horizontal="left" vertical="top"/>
    </xf>
    <xf numFmtId="0" fontId="26" fillId="5" borderId="0" xfId="12" applyFont="1" applyFill="1" applyAlignment="1">
      <alignment vertical="center"/>
    </xf>
    <xf numFmtId="164" fontId="25" fillId="5" borderId="2" xfId="12" applyNumberFormat="1" applyFont="1" applyFill="1" applyBorder="1" applyAlignment="1">
      <alignment vertical="top" wrapText="1"/>
    </xf>
    <xf numFmtId="0" fontId="25" fillId="5" borderId="2" xfId="12" applyFont="1" applyFill="1" applyBorder="1" applyAlignment="1">
      <alignment horizontal="left" vertical="top" wrapText="1"/>
    </xf>
    <xf numFmtId="168" fontId="24" fillId="0" borderId="22" xfId="12" applyNumberFormat="1" applyFont="1" applyBorder="1" applyAlignment="1">
      <alignment horizontal="center"/>
    </xf>
    <xf numFmtId="168" fontId="24" fillId="0" borderId="23" xfId="12" applyNumberFormat="1" applyFont="1" applyBorder="1" applyAlignment="1">
      <alignment horizontal="center"/>
    </xf>
  </cellXfs>
  <cellStyles count="13">
    <cellStyle name="Normál" xfId="0" builtinId="0"/>
    <cellStyle name="Normál 10" xfId="2" xr:uid="{00000000-0005-0000-0000-000001000000}"/>
    <cellStyle name="Normál 2" xfId="5" xr:uid="{00000000-0005-0000-0000-000002000000}"/>
    <cellStyle name="Normál 2 2" xfId="1" xr:uid="{00000000-0005-0000-0000-000003000000}"/>
    <cellStyle name="Normál 2 5" xfId="10" xr:uid="{00000000-0005-0000-0000-000004000000}"/>
    <cellStyle name="Normál 2_JAVÍTÁS KM-AII_2011_Targyi_eszkozok" xfId="4" xr:uid="{00000000-0005-0000-0000-000005000000}"/>
    <cellStyle name="Normál 3" xfId="6" xr:uid="{00000000-0005-0000-0000-000006000000}"/>
    <cellStyle name="Normál 3 2" xfId="9" xr:uid="{00000000-0005-0000-0000-000007000000}"/>
    <cellStyle name="Normál 4" xfId="12" xr:uid="{00000000-0005-0000-0000-000008000000}"/>
    <cellStyle name="Normál 5" xfId="3" xr:uid="{00000000-0005-0000-0000-000009000000}"/>
    <cellStyle name="Normál_Dunacargo - forgalmi - A 2004-2005-05-25" xfId="7" xr:uid="{00000000-0005-0000-0000-00000A000000}"/>
    <cellStyle name="Normál_Munka1" xfId="11" xr:uid="{00000000-0005-0000-0000-00000B000000}"/>
    <cellStyle name="Normál_MUNKALAP" xfId="8" xr:uid="{00000000-0005-0000-0000-00000C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E47D3-15C5-4178-B4DB-2F699A1BF7FD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9" customWidth="1"/>
    <col min="2" max="2" width="70" style="95" customWidth="1"/>
    <col min="3" max="6" width="13.5" style="99" customWidth="1"/>
    <col min="7" max="8" width="9" style="99" customWidth="1"/>
    <col min="9" max="9" width="11.5" style="99" bestFit="1" customWidth="1"/>
    <col min="10" max="29" width="9" style="99" customWidth="1"/>
    <col min="30" max="16384" width="9" style="99"/>
  </cols>
  <sheetData>
    <row r="1" spans="1:11" ht="18.75" x14ac:dyDescent="0.3">
      <c r="A1" s="96" t="s">
        <v>49</v>
      </c>
      <c r="B1" s="97" t="s">
        <v>5</v>
      </c>
      <c r="C1" s="98"/>
      <c r="D1" s="98"/>
      <c r="E1" s="98"/>
      <c r="F1" s="98"/>
    </row>
    <row r="2" spans="1:11" ht="18.75" x14ac:dyDescent="0.3">
      <c r="A2" s="98"/>
      <c r="B2" s="100"/>
      <c r="C2" s="98"/>
      <c r="D2" s="98"/>
      <c r="E2" s="98"/>
      <c r="F2" s="98"/>
    </row>
    <row r="3" spans="1:11" ht="18.75" x14ac:dyDescent="0.3">
      <c r="A3" s="96" t="s">
        <v>50</v>
      </c>
      <c r="B3" s="98"/>
      <c r="C3" s="101" t="s">
        <v>7</v>
      </c>
      <c r="D3" s="102" t="str">
        <f>IF(Alapa!F12=0,"",Alapa!F12)</f>
        <v/>
      </c>
      <c r="E3" s="98"/>
      <c r="F3" s="98"/>
      <c r="H3" s="103" t="s">
        <v>2</v>
      </c>
      <c r="I3" s="104" t="s">
        <v>51</v>
      </c>
    </row>
    <row r="4" spans="1:11" ht="16.5" customHeight="1" x14ac:dyDescent="0.3">
      <c r="A4" s="105" t="s">
        <v>6</v>
      </c>
      <c r="B4" s="106">
        <f>Alapa!C17</f>
        <v>0</v>
      </c>
      <c r="C4" s="107" t="s">
        <v>52</v>
      </c>
      <c r="D4" s="107" t="s">
        <v>53</v>
      </c>
      <c r="E4" s="108"/>
      <c r="F4" s="108"/>
      <c r="H4" s="109">
        <v>1</v>
      </c>
      <c r="I4" s="110" t="str">
        <f>IF(Alapa!F2=0,"",Alapa!F2)</f>
        <v/>
      </c>
      <c r="J4" s="110" t="str">
        <f>IF(Alapa!G2=0,"",Alapa!G2)</f>
        <v/>
      </c>
      <c r="K4" s="110" t="str">
        <f>IF(Alapa!H2=0,"",Alapa!H2)</f>
        <v/>
      </c>
    </row>
    <row r="5" spans="1:11" ht="16.5" customHeight="1" x14ac:dyDescent="0.3">
      <c r="A5" s="105" t="s">
        <v>54</v>
      </c>
      <c r="B5" s="111">
        <f>Alapa!C15</f>
        <v>0</v>
      </c>
      <c r="C5" s="112"/>
      <c r="D5" s="112"/>
      <c r="E5" s="113" t="s">
        <v>55</v>
      </c>
      <c r="F5" s="108"/>
      <c r="I5" s="110" t="str">
        <f>IF(Alapa!F3=0,"",Alapa!F3)</f>
        <v/>
      </c>
      <c r="J5" s="110" t="str">
        <f>IF(Alapa!G3=0,"",Alapa!G3)</f>
        <v/>
      </c>
      <c r="K5" s="110" t="str">
        <f>IF(Alapa!H3=0,"",Alapa!H3)</f>
        <v/>
      </c>
    </row>
    <row r="6" spans="1:11" ht="16.5" customHeight="1" x14ac:dyDescent="0.3">
      <c r="A6" s="105" t="s">
        <v>2</v>
      </c>
      <c r="B6" s="106" t="str">
        <f>IFERROR(VLOOKUP(H4,Alapa!$G$2:$H$22,2,FALSE),"")</f>
        <v/>
      </c>
      <c r="C6" s="133"/>
      <c r="D6" s="134"/>
      <c r="E6" s="114" t="s">
        <v>56</v>
      </c>
      <c r="F6" s="108"/>
      <c r="I6" s="110" t="str">
        <f>IF(Alapa!F4=0,"",Alapa!F4)</f>
        <v/>
      </c>
      <c r="J6" s="110" t="str">
        <f>IF(Alapa!G4=0,"",Alapa!G4)</f>
        <v/>
      </c>
      <c r="K6" s="110" t="str">
        <f>IF(Alapa!H4=0,"",Alapa!H4)</f>
        <v/>
      </c>
    </row>
    <row r="7" spans="1:11" ht="16.5" customHeight="1" x14ac:dyDescent="0.3">
      <c r="A7" s="115" t="s">
        <v>57</v>
      </c>
      <c r="B7" s="106" t="str">
        <f>IF(Alapa!O2=0,"",Alapa!O2)</f>
        <v/>
      </c>
      <c r="C7" s="112"/>
      <c r="D7" s="112"/>
      <c r="E7" s="113" t="s">
        <v>58</v>
      </c>
      <c r="F7" s="108"/>
    </row>
    <row r="8" spans="1:11" ht="16.5" customHeight="1" x14ac:dyDescent="0.3">
      <c r="A8" s="105" t="s">
        <v>59</v>
      </c>
      <c r="B8" s="116"/>
      <c r="C8" s="112"/>
      <c r="D8" s="112"/>
      <c r="E8" s="113" t="s">
        <v>60</v>
      </c>
      <c r="F8" s="108"/>
    </row>
    <row r="9" spans="1:11" ht="16.5" customHeight="1" x14ac:dyDescent="0.3">
      <c r="A9" s="105" t="s">
        <v>13</v>
      </c>
      <c r="B9" s="106" t="str">
        <f>IF(Alapa!N2=0,"",Alapa!N2)</f>
        <v/>
      </c>
      <c r="C9" s="112"/>
      <c r="D9" s="112"/>
      <c r="E9" s="113" t="s">
        <v>61</v>
      </c>
      <c r="F9" s="108"/>
    </row>
    <row r="10" spans="1:11" x14ac:dyDescent="0.3">
      <c r="A10" s="117"/>
      <c r="B10" s="118" t="s">
        <v>62</v>
      </c>
      <c r="C10" s="108"/>
      <c r="D10" s="108"/>
      <c r="E10" s="108"/>
      <c r="F10" s="108"/>
    </row>
    <row r="11" spans="1:11" x14ac:dyDescent="0.3">
      <c r="A11" s="117"/>
      <c r="B11" s="118" t="s">
        <v>48</v>
      </c>
      <c r="C11" s="108"/>
      <c r="D11" s="108"/>
      <c r="E11" s="119"/>
      <c r="F11" s="108"/>
    </row>
    <row r="12" spans="1:11" x14ac:dyDescent="0.3">
      <c r="A12" s="120"/>
      <c r="B12" s="121" t="s">
        <v>63</v>
      </c>
      <c r="C12" s="108"/>
      <c r="D12" s="108"/>
      <c r="E12" s="119"/>
      <c r="F12" s="108"/>
    </row>
    <row r="13" spans="1:11" ht="16.5" customHeight="1" x14ac:dyDescent="0.3">
      <c r="A13" s="94" t="s">
        <v>8</v>
      </c>
      <c r="B13" s="122" t="s">
        <v>64</v>
      </c>
      <c r="C13" s="108"/>
      <c r="D13" s="108"/>
      <c r="E13" s="113"/>
      <c r="F13" s="108"/>
    </row>
    <row r="14" spans="1:11" ht="16.5" customHeight="1" x14ac:dyDescent="0.3">
      <c r="A14" s="94" t="s">
        <v>9</v>
      </c>
      <c r="B14" s="122" t="s">
        <v>64</v>
      </c>
      <c r="C14" s="108"/>
      <c r="D14" s="108"/>
      <c r="E14" s="113"/>
      <c r="F14" s="108"/>
    </row>
    <row r="15" spans="1:11" ht="16.5" customHeight="1" x14ac:dyDescent="0.3">
      <c r="A15" s="94" t="s">
        <v>10</v>
      </c>
      <c r="B15" s="122" t="s">
        <v>64</v>
      </c>
      <c r="C15" s="108"/>
      <c r="D15" s="108"/>
      <c r="E15" s="108"/>
      <c r="F15" s="108"/>
    </row>
    <row r="16" spans="1:11" ht="16.5" customHeight="1" x14ac:dyDescent="0.3">
      <c r="A16" s="123" t="s">
        <v>3</v>
      </c>
      <c r="B16" s="124"/>
      <c r="C16" s="108"/>
      <c r="D16" s="108"/>
      <c r="E16" s="108"/>
      <c r="F16" s="108"/>
    </row>
    <row r="17" spans="1:6" x14ac:dyDescent="0.3">
      <c r="A17" s="125"/>
      <c r="B17" s="126"/>
      <c r="C17" s="108"/>
      <c r="D17" s="108"/>
      <c r="E17" s="108"/>
      <c r="F17" s="108"/>
    </row>
    <row r="18" spans="1:6" ht="16.5" customHeight="1" x14ac:dyDescent="0.3">
      <c r="A18" s="127" t="s">
        <v>4</v>
      </c>
      <c r="B18" s="128"/>
      <c r="C18" s="108"/>
      <c r="D18" s="108"/>
      <c r="E18" s="108"/>
      <c r="F18" s="108"/>
    </row>
    <row r="19" spans="1:6" x14ac:dyDescent="0.3">
      <c r="A19" s="125"/>
      <c r="B19" s="126"/>
      <c r="C19" s="108"/>
      <c r="D19" s="108"/>
      <c r="E19" s="108"/>
      <c r="F19" s="108"/>
    </row>
    <row r="20" spans="1:6" ht="16.5" customHeight="1" x14ac:dyDescent="0.3">
      <c r="A20" s="129">
        <f>Alapa!U95</f>
        <v>0</v>
      </c>
      <c r="B20" s="130"/>
      <c r="C20" s="108"/>
      <c r="D20" s="108"/>
      <c r="E20" s="108"/>
      <c r="F20" s="108"/>
    </row>
    <row r="21" spans="1:6" x14ac:dyDescent="0.3">
      <c r="A21" s="131"/>
      <c r="B21" s="132"/>
      <c r="C21" s="131"/>
      <c r="D21" s="131"/>
      <c r="E21" s="131"/>
      <c r="F21" s="131"/>
    </row>
    <row r="22" spans="1:6" ht="16.5" customHeight="1" x14ac:dyDescent="0.3">
      <c r="A22" s="131"/>
      <c r="B22" s="132"/>
      <c r="C22" s="131"/>
      <c r="D22" s="131"/>
      <c r="E22" s="131"/>
      <c r="F22" s="131"/>
    </row>
    <row r="23" spans="1:6" x14ac:dyDescent="0.3">
      <c r="A23" s="131"/>
      <c r="B23" s="132"/>
      <c r="C23" s="131"/>
      <c r="D23" s="131"/>
      <c r="E23" s="131"/>
      <c r="F23" s="131"/>
    </row>
    <row r="24" spans="1:6" ht="16.5" customHeight="1" x14ac:dyDescent="0.3">
      <c r="A24" s="131"/>
      <c r="B24" s="132"/>
      <c r="C24" s="131"/>
      <c r="D24" s="131"/>
      <c r="E24" s="131"/>
      <c r="F24" s="131"/>
    </row>
    <row r="25" spans="1:6" ht="16.5" customHeight="1" x14ac:dyDescent="0.3">
      <c r="A25" s="131"/>
      <c r="B25" s="132"/>
      <c r="C25" s="131"/>
      <c r="D25" s="131"/>
      <c r="E25" s="131"/>
      <c r="F25" s="131"/>
    </row>
    <row r="26" spans="1:6" ht="16.5" customHeight="1" x14ac:dyDescent="0.3">
      <c r="A26" s="131"/>
      <c r="B26" s="132"/>
      <c r="C26" s="131"/>
      <c r="D26" s="131"/>
      <c r="E26" s="131"/>
      <c r="F26" s="131"/>
    </row>
    <row r="27" spans="1:6" ht="16.5" customHeight="1" x14ac:dyDescent="0.3">
      <c r="A27" s="131"/>
      <c r="B27" s="132"/>
      <c r="C27" s="131"/>
      <c r="D27" s="131"/>
      <c r="E27" s="131"/>
      <c r="F27" s="131"/>
    </row>
    <row r="28" spans="1:6" ht="16.5" customHeight="1" x14ac:dyDescent="0.3">
      <c r="A28" s="131"/>
      <c r="B28" s="132"/>
      <c r="C28" s="131"/>
      <c r="D28" s="131"/>
      <c r="E28" s="131"/>
      <c r="F28" s="131"/>
    </row>
    <row r="29" spans="1:6" ht="16.5" customHeight="1" x14ac:dyDescent="0.3">
      <c r="A29" s="131"/>
      <c r="B29" s="132"/>
      <c r="C29" s="131"/>
      <c r="D29" s="131"/>
      <c r="E29" s="131"/>
      <c r="F29" s="131"/>
    </row>
    <row r="30" spans="1:6" ht="16.5" customHeight="1" x14ac:dyDescent="0.3">
      <c r="A30" s="131"/>
      <c r="B30" s="132"/>
      <c r="C30" s="131"/>
      <c r="D30" s="131"/>
      <c r="E30" s="131"/>
      <c r="F30" s="131"/>
    </row>
    <row r="31" spans="1:6" ht="16.5" customHeight="1" x14ac:dyDescent="0.3">
      <c r="A31" s="131"/>
      <c r="B31" s="132"/>
      <c r="C31" s="131"/>
      <c r="D31" s="131"/>
      <c r="E31" s="131"/>
      <c r="F31" s="131"/>
    </row>
    <row r="32" spans="1:6" ht="16.5" customHeight="1" x14ac:dyDescent="0.3">
      <c r="A32" s="131"/>
      <c r="B32" s="132"/>
      <c r="C32" s="131"/>
      <c r="D32" s="131"/>
      <c r="E32" s="131"/>
      <c r="F32" s="131"/>
    </row>
    <row r="33" spans="1:6" ht="16.5" customHeight="1" x14ac:dyDescent="0.3">
      <c r="A33" s="131"/>
      <c r="B33" s="132"/>
      <c r="C33" s="131"/>
      <c r="D33" s="131"/>
      <c r="E33" s="131"/>
      <c r="F33" s="131"/>
    </row>
    <row r="34" spans="1:6" x14ac:dyDescent="0.3">
      <c r="A34" s="131"/>
      <c r="B34" s="132"/>
      <c r="C34" s="131"/>
      <c r="D34" s="131"/>
      <c r="E34" s="131"/>
      <c r="F34" s="131"/>
    </row>
    <row r="35" spans="1:6" x14ac:dyDescent="0.3">
      <c r="A35" s="131"/>
      <c r="B35" s="132"/>
      <c r="C35" s="131"/>
      <c r="D35" s="131"/>
      <c r="E35" s="131"/>
      <c r="F35" s="131"/>
    </row>
    <row r="36" spans="1:6" x14ac:dyDescent="0.3">
      <c r="A36" s="131"/>
      <c r="B36" s="132"/>
      <c r="C36" s="131"/>
      <c r="D36" s="131"/>
      <c r="E36" s="131"/>
      <c r="F36" s="131"/>
    </row>
    <row r="37" spans="1:6" x14ac:dyDescent="0.3">
      <c r="A37" s="131"/>
      <c r="B37" s="132"/>
      <c r="C37" s="131"/>
      <c r="D37" s="131"/>
      <c r="E37" s="131"/>
      <c r="F37" s="131"/>
    </row>
    <row r="38" spans="1:6" x14ac:dyDescent="0.3">
      <c r="A38" s="131"/>
      <c r="B38" s="132"/>
      <c r="C38" s="131"/>
      <c r="D38" s="131"/>
      <c r="E38" s="131"/>
      <c r="F38" s="131"/>
    </row>
    <row r="39" spans="1:6" x14ac:dyDescent="0.3">
      <c r="A39" s="131"/>
      <c r="B39" s="132"/>
      <c r="C39" s="131"/>
      <c r="D39" s="131"/>
      <c r="E39" s="131"/>
      <c r="F39" s="131"/>
    </row>
    <row r="40" spans="1:6" x14ac:dyDescent="0.3">
      <c r="A40" s="131"/>
      <c r="B40" s="132"/>
      <c r="C40" s="131"/>
      <c r="D40" s="131"/>
      <c r="E40" s="131"/>
      <c r="F40" s="131"/>
    </row>
    <row r="41" spans="1:6" x14ac:dyDescent="0.3">
      <c r="A41" s="131"/>
      <c r="B41" s="132"/>
      <c r="C41" s="131"/>
      <c r="D41" s="131"/>
      <c r="E41" s="131"/>
      <c r="F41" s="131"/>
    </row>
    <row r="42" spans="1:6" x14ac:dyDescent="0.3">
      <c r="A42" s="131"/>
      <c r="B42" s="132"/>
      <c r="C42" s="131"/>
      <c r="D42" s="131"/>
      <c r="E42" s="131"/>
      <c r="F42" s="131"/>
    </row>
    <row r="43" spans="1:6" x14ac:dyDescent="0.3">
      <c r="A43" s="131"/>
      <c r="B43" s="132"/>
      <c r="C43" s="131"/>
      <c r="D43" s="131"/>
      <c r="E43" s="131"/>
      <c r="F43" s="131"/>
    </row>
    <row r="48" spans="1:6" s="103" customFormat="1" x14ac:dyDescent="0.3">
      <c r="C48" s="99"/>
      <c r="D48" s="99"/>
      <c r="E48" s="99"/>
      <c r="F48" s="99"/>
    </row>
    <row r="49" spans="1:6" s="103" customFormat="1" x14ac:dyDescent="0.3">
      <c r="A49" s="99"/>
      <c r="B49" s="99"/>
      <c r="C49" s="99"/>
      <c r="D49" s="99"/>
      <c r="E49" s="99"/>
      <c r="F49" s="99"/>
    </row>
    <row r="50" spans="1:6" s="103" customFormat="1" x14ac:dyDescent="0.3">
      <c r="A50" s="99"/>
      <c r="B50" s="99"/>
      <c r="C50" s="99"/>
      <c r="D50" s="99"/>
      <c r="E50" s="99"/>
      <c r="F50" s="99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9"/>
  <sheetViews>
    <sheetView showGridLines="0" zoomScaleNormal="100" workbookViewId="0"/>
  </sheetViews>
  <sheetFormatPr defaultRowHeight="16.5" x14ac:dyDescent="0.3"/>
  <cols>
    <col min="1" max="1" width="11.75" style="14" customWidth="1"/>
    <col min="2" max="2" width="10.5" style="14" customWidth="1"/>
    <col min="3" max="3" width="5" style="14" customWidth="1"/>
    <col min="4" max="5" width="12.5" style="14" customWidth="1"/>
    <col min="6" max="6" width="11.375" style="14" customWidth="1"/>
    <col min="7" max="7" width="10.375" style="14" customWidth="1"/>
    <col min="8" max="8" width="12.25" style="14" customWidth="1"/>
    <col min="9" max="9" width="7" style="14" customWidth="1"/>
    <col min="10" max="11" width="12.25" style="14" customWidth="1"/>
    <col min="12" max="12" width="12.125" style="14" customWidth="1"/>
    <col min="13" max="14" width="11.5" style="14" customWidth="1"/>
    <col min="15" max="16" width="9" style="14"/>
    <col min="17" max="17" width="9.75" style="14" customWidth="1"/>
    <col min="18" max="18" width="9" style="14"/>
    <col min="19" max="19" width="11.375" style="14" customWidth="1"/>
    <col min="20" max="20" width="9.75" style="14" customWidth="1"/>
    <col min="21" max="21" width="10" style="14" customWidth="1"/>
    <col min="22" max="22" width="6.625" style="14" customWidth="1"/>
    <col min="23" max="16384" width="9" style="14"/>
  </cols>
  <sheetData>
    <row r="1" spans="1:22" x14ac:dyDescent="0.3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</row>
    <row r="2" spans="1:22" x14ac:dyDescent="0.3">
      <c r="A2" s="15"/>
      <c r="B2" s="15"/>
      <c r="C2" s="15"/>
      <c r="D2" s="16">
        <f>A46</f>
        <v>0</v>
      </c>
      <c r="E2" s="16">
        <f>A48</f>
        <v>0</v>
      </c>
      <c r="F2" s="15"/>
      <c r="G2" s="15"/>
      <c r="H2" s="15"/>
      <c r="I2" s="15"/>
      <c r="J2" s="15"/>
      <c r="K2" s="12"/>
      <c r="L2" s="12"/>
      <c r="M2" s="12"/>
      <c r="N2" s="12"/>
      <c r="O2" s="12"/>
      <c r="P2" s="12"/>
      <c r="Q2" s="12"/>
      <c r="R2" s="13"/>
      <c r="S2" s="13"/>
      <c r="T2" s="13"/>
      <c r="U2" s="17" t="s">
        <v>0</v>
      </c>
    </row>
    <row r="3" spans="1:22" x14ac:dyDescent="0.3">
      <c r="A3" s="18" t="s">
        <v>12</v>
      </c>
      <c r="B3" s="15"/>
      <c r="C3" s="15"/>
      <c r="D3" s="15"/>
      <c r="E3" s="15"/>
      <c r="F3" s="15"/>
      <c r="G3" s="15"/>
      <c r="H3" s="15"/>
      <c r="I3" s="15"/>
      <c r="J3" s="15"/>
      <c r="K3" s="12"/>
      <c r="L3" s="12"/>
      <c r="M3" s="12"/>
      <c r="N3" s="12"/>
      <c r="O3" s="12"/>
      <c r="P3" s="12"/>
      <c r="Q3" s="12"/>
      <c r="R3" s="13"/>
      <c r="S3" s="13"/>
      <c r="T3" s="13"/>
    </row>
    <row r="4" spans="1:22" x14ac:dyDescent="0.3">
      <c r="A4" s="19" t="s">
        <v>6</v>
      </c>
      <c r="B4" s="20">
        <f xml:space="preserve"> Alapa!$C$17</f>
        <v>0</v>
      </c>
      <c r="C4" s="20"/>
      <c r="D4" s="20"/>
      <c r="E4" s="20"/>
      <c r="F4" s="20"/>
      <c r="G4" s="21" t="s">
        <v>1</v>
      </c>
      <c r="H4" s="20">
        <f>Alapa!$C$15</f>
        <v>0</v>
      </c>
      <c r="I4" s="20"/>
      <c r="J4" s="20"/>
      <c r="K4" s="20"/>
      <c r="L4" s="22"/>
      <c r="M4" s="12"/>
      <c r="N4" s="12"/>
      <c r="O4" s="12"/>
      <c r="P4" s="12"/>
      <c r="Q4" s="12"/>
      <c r="R4" s="13"/>
      <c r="S4" s="13"/>
      <c r="T4" s="13"/>
    </row>
    <row r="5" spans="1:22" x14ac:dyDescent="0.3">
      <c r="A5" s="19" t="s">
        <v>7</v>
      </c>
      <c r="B5" s="20">
        <f xml:space="preserve"> Alapa!$C$12</f>
        <v>0</v>
      </c>
      <c r="C5" s="23"/>
      <c r="D5" s="20"/>
      <c r="E5" s="20"/>
      <c r="F5" s="20"/>
      <c r="G5" s="20" t="s">
        <v>2</v>
      </c>
      <c r="H5" s="20" t="e">
        <f>VLOOKUP(V5,Alapa!$G$2:$H$22,2)</f>
        <v>#N/A</v>
      </c>
      <c r="I5" s="20"/>
      <c r="J5" s="20" t="s">
        <v>13</v>
      </c>
      <c r="K5" s="24" t="str">
        <f>IF(Alapa!$N$2=0," ",Alapa!$N$2)</f>
        <v xml:space="preserve"> </v>
      </c>
      <c r="L5" s="22"/>
      <c r="M5" s="12"/>
      <c r="N5" s="12"/>
      <c r="O5" s="12"/>
      <c r="P5" s="12"/>
      <c r="Q5" s="12"/>
      <c r="R5" s="13"/>
      <c r="S5" s="13"/>
      <c r="T5" s="13"/>
      <c r="U5" s="57" t="s">
        <v>40</v>
      </c>
      <c r="V5" s="58">
        <v>1</v>
      </c>
    </row>
    <row r="6" spans="1:22" x14ac:dyDescent="0.3">
      <c r="A6" s="25"/>
      <c r="B6" s="25"/>
      <c r="C6" s="26"/>
      <c r="D6" s="25"/>
      <c r="E6" s="25"/>
      <c r="F6" s="25"/>
      <c r="G6" s="13"/>
      <c r="H6" s="25"/>
      <c r="I6" s="25"/>
      <c r="J6" s="25"/>
      <c r="K6" s="25"/>
      <c r="L6" s="13"/>
      <c r="M6" s="12"/>
      <c r="N6" s="12"/>
      <c r="O6" s="12"/>
      <c r="P6" s="12"/>
      <c r="Q6" s="12"/>
      <c r="R6" s="13"/>
      <c r="S6" s="13"/>
      <c r="T6" s="13"/>
    </row>
    <row r="7" spans="1:22" x14ac:dyDescent="0.3">
      <c r="A7" s="12"/>
      <c r="B7" s="27" t="s">
        <v>14</v>
      </c>
      <c r="C7" s="12"/>
      <c r="D7" s="28"/>
      <c r="E7" s="12"/>
      <c r="F7" s="12"/>
      <c r="G7" s="25"/>
      <c r="H7" s="25"/>
      <c r="I7" s="25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2" ht="17.25" thickBot="1" x14ac:dyDescent="0.35">
      <c r="A8" s="12"/>
      <c r="B8" s="27" t="s">
        <v>15</v>
      </c>
      <c r="C8" s="12"/>
      <c r="D8" s="28"/>
      <c r="E8" s="12"/>
      <c r="F8" s="12"/>
      <c r="G8" s="12"/>
      <c r="H8" s="29" t="s">
        <v>16</v>
      </c>
      <c r="I8" s="30">
        <f>D8-D7+1</f>
        <v>1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2" ht="25.5" x14ac:dyDescent="0.3">
      <c r="A9" s="31" t="s">
        <v>17</v>
      </c>
      <c r="B9" s="32" t="s">
        <v>18</v>
      </c>
      <c r="C9" s="32" t="s">
        <v>19</v>
      </c>
      <c r="D9" s="33" t="s">
        <v>20</v>
      </c>
      <c r="E9" s="33" t="s">
        <v>21</v>
      </c>
      <c r="F9" s="33" t="s">
        <v>22</v>
      </c>
      <c r="G9" s="34" t="s">
        <v>23</v>
      </c>
      <c r="H9" s="33" t="s">
        <v>24</v>
      </c>
      <c r="I9" s="33" t="s">
        <v>25</v>
      </c>
      <c r="J9" s="33" t="s">
        <v>26</v>
      </c>
      <c r="K9" s="33" t="s">
        <v>27</v>
      </c>
      <c r="L9" s="33" t="s">
        <v>28</v>
      </c>
      <c r="M9" s="33" t="s">
        <v>29</v>
      </c>
      <c r="N9" s="33" t="s">
        <v>30</v>
      </c>
      <c r="O9" s="33" t="s">
        <v>31</v>
      </c>
      <c r="P9" s="33" t="s">
        <v>32</v>
      </c>
      <c r="Q9" s="33" t="s">
        <v>33</v>
      </c>
      <c r="R9" s="33" t="s">
        <v>34</v>
      </c>
      <c r="S9" s="33" t="s">
        <v>35</v>
      </c>
      <c r="T9" s="35" t="s">
        <v>36</v>
      </c>
    </row>
    <row r="10" spans="1:22" x14ac:dyDescent="0.3">
      <c r="A10" s="36"/>
      <c r="B10" s="37"/>
      <c r="C10" s="38"/>
      <c r="D10" s="39"/>
      <c r="E10" s="39"/>
      <c r="F10" s="40"/>
      <c r="G10" s="41"/>
      <c r="H10" s="39"/>
      <c r="I10" s="42">
        <f>IF(F10-$D$7&lt;0,$I$8,$D$8-F10+1)</f>
        <v>1</v>
      </c>
      <c r="J10" s="39"/>
      <c r="K10" s="42">
        <f>IF(J10=D10,0,IF(F10-$D$7&lt;0,IF(H10&gt;(D10-E10)*G10/$I$8*I10,(D10-E10)*G10/$I$8*I10,H10),(D10-E10)*G10/$I$8*I10))</f>
        <v>0</v>
      </c>
      <c r="L10" s="39"/>
      <c r="M10" s="42">
        <f>SUM(J10:K10)</f>
        <v>0</v>
      </c>
      <c r="N10" s="42">
        <f>L10-M10</f>
        <v>0</v>
      </c>
      <c r="O10" s="39"/>
      <c r="P10" s="39"/>
      <c r="Q10" s="39"/>
      <c r="R10" s="39"/>
      <c r="S10" s="42">
        <f>IF(F10-$D$7&lt;0,H10-M10-O10+P10,D10-M10-O10+P10)</f>
        <v>0</v>
      </c>
      <c r="T10" s="43">
        <f>D10-S10</f>
        <v>0</v>
      </c>
    </row>
    <row r="11" spans="1:22" x14ac:dyDescent="0.3">
      <c r="A11" s="36"/>
      <c r="B11" s="44"/>
      <c r="C11" s="38"/>
      <c r="D11" s="39"/>
      <c r="E11" s="39"/>
      <c r="F11" s="40"/>
      <c r="G11" s="41"/>
      <c r="H11" s="39"/>
      <c r="I11" s="42">
        <f>IF(F11-$D$7&lt;0,$I$8,$D$8-F11+1)</f>
        <v>1</v>
      </c>
      <c r="J11" s="39"/>
      <c r="K11" s="42">
        <f>IF(J11=D11,0,IF(F11-$D$7&lt;0,IF(H11&gt;(D11-E11)*G11/$I$8*I11,(D11-E11)*G11/$I$8*I11,H11),(D11-E11)*G11/$I$8*I11))</f>
        <v>0</v>
      </c>
      <c r="L11" s="39"/>
      <c r="M11" s="42">
        <f>SUM(J11:K11)</f>
        <v>0</v>
      </c>
      <c r="N11" s="42">
        <f>L11-M11</f>
        <v>0</v>
      </c>
      <c r="O11" s="39"/>
      <c r="P11" s="39"/>
      <c r="Q11" s="39"/>
      <c r="R11" s="39"/>
      <c r="S11" s="42">
        <f>IF(F11-$D$7&lt;0,H11-M11-O11+P11,D11-M11-O11+P11)</f>
        <v>0</v>
      </c>
      <c r="T11" s="43">
        <f>D11-S11</f>
        <v>0</v>
      </c>
    </row>
    <row r="12" spans="1:22" x14ac:dyDescent="0.3">
      <c r="A12" s="45" t="s">
        <v>37</v>
      </c>
      <c r="B12" s="46"/>
      <c r="C12" s="47">
        <f>SUM(C10:C11)</f>
        <v>0</v>
      </c>
      <c r="D12" s="47">
        <f>SUM(D10:D11)</f>
        <v>0</v>
      </c>
      <c r="E12" s="47">
        <f>SUM(E10:E11)</f>
        <v>0</v>
      </c>
      <c r="F12" s="48"/>
      <c r="G12" s="49"/>
      <c r="H12" s="47">
        <f>SUM(H10:H11)</f>
        <v>0</v>
      </c>
      <c r="I12" s="47"/>
      <c r="J12" s="47">
        <f t="shared" ref="J12:T12" si="0">SUM(J10:J11)</f>
        <v>0</v>
      </c>
      <c r="K12" s="47">
        <f t="shared" si="0"/>
        <v>0</v>
      </c>
      <c r="L12" s="47">
        <f t="shared" si="0"/>
        <v>0</v>
      </c>
      <c r="M12" s="47">
        <f t="shared" si="0"/>
        <v>0</v>
      </c>
      <c r="N12" s="47">
        <f t="shared" si="0"/>
        <v>0</v>
      </c>
      <c r="O12" s="47">
        <f t="shared" si="0"/>
        <v>0</v>
      </c>
      <c r="P12" s="47">
        <f t="shared" si="0"/>
        <v>0</v>
      </c>
      <c r="Q12" s="47">
        <f t="shared" si="0"/>
        <v>0</v>
      </c>
      <c r="R12" s="47">
        <f t="shared" si="0"/>
        <v>0</v>
      </c>
      <c r="S12" s="47">
        <f>SUM(S10:S11)</f>
        <v>0</v>
      </c>
      <c r="T12" s="50">
        <f t="shared" si="0"/>
        <v>0</v>
      </c>
    </row>
    <row r="13" spans="1:22" x14ac:dyDescent="0.3">
      <c r="A13" s="51" t="s">
        <v>38</v>
      </c>
      <c r="B13" s="52"/>
      <c r="C13" s="52"/>
      <c r="D13" s="53"/>
      <c r="E13" s="53"/>
      <c r="F13" s="53"/>
      <c r="G13" s="54"/>
      <c r="H13" s="47">
        <f>Import_M!D5</f>
        <v>0</v>
      </c>
      <c r="I13" s="55" t="s">
        <v>39</v>
      </c>
      <c r="J13" s="55"/>
      <c r="K13" s="55"/>
      <c r="L13" s="55"/>
      <c r="M13" s="55"/>
      <c r="N13" s="55"/>
      <c r="O13" s="55"/>
      <c r="P13" s="55"/>
      <c r="Q13" s="55"/>
      <c r="R13" s="55"/>
      <c r="S13" s="47">
        <f>Import_M!F5</f>
        <v>0</v>
      </c>
      <c r="T13" s="56" t="s">
        <v>39</v>
      </c>
    </row>
    <row r="14" spans="1:22" x14ac:dyDescent="0.3">
      <c r="A14" s="51" t="s">
        <v>41</v>
      </c>
      <c r="B14" s="59"/>
      <c r="C14" s="52"/>
      <c r="D14" s="53"/>
      <c r="E14" s="53"/>
      <c r="F14" s="53"/>
      <c r="G14" s="54"/>
      <c r="H14" s="60" t="e">
        <f>H12/1000/H13%</f>
        <v>#DIV/0!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60" t="e">
        <f>S12/1000/S13%</f>
        <v>#DIV/0!</v>
      </c>
      <c r="T14" s="56"/>
      <c r="U14" s="61"/>
      <c r="V14" s="61"/>
    </row>
    <row r="15" spans="1:22" x14ac:dyDescent="0.3">
      <c r="A15" s="62"/>
      <c r="B15" s="59"/>
      <c r="C15" s="52"/>
      <c r="D15" s="55"/>
      <c r="E15" s="55"/>
      <c r="F15" s="53"/>
      <c r="G15" s="54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6"/>
      <c r="U15" s="61"/>
      <c r="V15" s="61"/>
    </row>
    <row r="16" spans="1:22" x14ac:dyDescent="0.3">
      <c r="A16" s="36"/>
      <c r="B16" s="44"/>
      <c r="C16" s="38"/>
      <c r="D16" s="39"/>
      <c r="E16" s="39"/>
      <c r="F16" s="40"/>
      <c r="G16" s="41"/>
      <c r="H16" s="39"/>
      <c r="I16" s="42">
        <f>IF(F16-$D$7&lt;0,$I$8,$D$8-F16+1)</f>
        <v>1</v>
      </c>
      <c r="J16" s="39"/>
      <c r="K16" s="42">
        <f>IF(J16=D16,0,IF(F16-$D$7&lt;0,IF(H16&gt;(D16-E16)*G16/$I$8*I16,(D16-E16)*G16/$I$8*I16,H16),(D16-E16)*G16/$I$8*I16))</f>
        <v>0</v>
      </c>
      <c r="L16" s="39"/>
      <c r="M16" s="42">
        <f>SUM(J16:K16)</f>
        <v>0</v>
      </c>
      <c r="N16" s="42">
        <f>L16-M16</f>
        <v>0</v>
      </c>
      <c r="O16" s="39"/>
      <c r="P16" s="39"/>
      <c r="Q16" s="39"/>
      <c r="R16" s="39"/>
      <c r="S16" s="39"/>
      <c r="T16" s="43">
        <f>D16-S16</f>
        <v>0</v>
      </c>
      <c r="U16" s="61"/>
      <c r="V16" s="61"/>
    </row>
    <row r="17" spans="1:22" x14ac:dyDescent="0.3">
      <c r="A17" s="36"/>
      <c r="B17" s="44"/>
      <c r="C17" s="38"/>
      <c r="D17" s="39"/>
      <c r="E17" s="39"/>
      <c r="F17" s="40"/>
      <c r="G17" s="41"/>
      <c r="H17" s="39"/>
      <c r="I17" s="42">
        <f>IF(F17-$D$7&lt;0,$I$8,$D$8-F17+1)</f>
        <v>1</v>
      </c>
      <c r="J17" s="39"/>
      <c r="K17" s="42">
        <f>IF(J17=D17,0,IF(F17-$D$7&lt;0,IF(H17&gt;(D17-E17)*G17/$I$8*I17,(D17-E17)*G17/$I$8*I17,H17),(D17-E17)*G17/$I$8*I17))</f>
        <v>0</v>
      </c>
      <c r="L17" s="39"/>
      <c r="M17" s="42">
        <f>SUM(J17:K17)</f>
        <v>0</v>
      </c>
      <c r="N17" s="42">
        <f>L17-M17</f>
        <v>0</v>
      </c>
      <c r="O17" s="39"/>
      <c r="P17" s="39"/>
      <c r="Q17" s="39"/>
      <c r="R17" s="39"/>
      <c r="S17" s="39"/>
      <c r="T17" s="43">
        <f>D17-S17</f>
        <v>0</v>
      </c>
      <c r="U17" s="61"/>
      <c r="V17" s="61"/>
    </row>
    <row r="18" spans="1:22" x14ac:dyDescent="0.3">
      <c r="A18" s="45" t="s">
        <v>42</v>
      </c>
      <c r="B18" s="46"/>
      <c r="C18" s="47">
        <f>SUM(C16:C17)</f>
        <v>0</v>
      </c>
      <c r="D18" s="47">
        <f>SUM(D16:D17)</f>
        <v>0</v>
      </c>
      <c r="E18" s="47">
        <f>SUM(E16:E17)</f>
        <v>0</v>
      </c>
      <c r="F18" s="48"/>
      <c r="G18" s="49"/>
      <c r="H18" s="47">
        <f>SUM(H16:H17)</f>
        <v>0</v>
      </c>
      <c r="I18" s="47"/>
      <c r="J18" s="47">
        <f t="shared" ref="J18:T18" si="1">SUM(J16:J17)</f>
        <v>0</v>
      </c>
      <c r="K18" s="47">
        <f t="shared" si="1"/>
        <v>0</v>
      </c>
      <c r="L18" s="47">
        <f t="shared" si="1"/>
        <v>0</v>
      </c>
      <c r="M18" s="47">
        <f t="shared" si="1"/>
        <v>0</v>
      </c>
      <c r="N18" s="47">
        <f t="shared" si="1"/>
        <v>0</v>
      </c>
      <c r="O18" s="47">
        <f t="shared" si="1"/>
        <v>0</v>
      </c>
      <c r="P18" s="47">
        <f t="shared" si="1"/>
        <v>0</v>
      </c>
      <c r="Q18" s="47">
        <f t="shared" si="1"/>
        <v>0</v>
      </c>
      <c r="R18" s="47">
        <f t="shared" si="1"/>
        <v>0</v>
      </c>
      <c r="S18" s="47">
        <f t="shared" si="1"/>
        <v>0</v>
      </c>
      <c r="T18" s="50">
        <f t="shared" si="1"/>
        <v>0</v>
      </c>
      <c r="U18" s="61"/>
      <c r="V18" s="61"/>
    </row>
    <row r="19" spans="1:22" x14ac:dyDescent="0.3">
      <c r="A19" s="51" t="s">
        <v>38</v>
      </c>
      <c r="B19" s="52"/>
      <c r="C19" s="52"/>
      <c r="D19" s="53"/>
      <c r="E19" s="53"/>
      <c r="F19" s="53"/>
      <c r="G19" s="54"/>
      <c r="H19" s="47">
        <f>Import_M!D6</f>
        <v>0</v>
      </c>
      <c r="I19" s="55" t="s">
        <v>39</v>
      </c>
      <c r="J19" s="55"/>
      <c r="K19" s="55"/>
      <c r="L19" s="55"/>
      <c r="M19" s="55"/>
      <c r="N19" s="55"/>
      <c r="O19" s="55"/>
      <c r="P19" s="55"/>
      <c r="Q19" s="55"/>
      <c r="R19" s="55"/>
      <c r="S19" s="47">
        <f>Import_M!F6</f>
        <v>0</v>
      </c>
      <c r="T19" s="56" t="s">
        <v>39</v>
      </c>
      <c r="U19" s="61"/>
      <c r="V19" s="61"/>
    </row>
    <row r="20" spans="1:22" x14ac:dyDescent="0.3">
      <c r="A20" s="51" t="s">
        <v>41</v>
      </c>
      <c r="B20" s="59"/>
      <c r="C20" s="52"/>
      <c r="D20" s="53"/>
      <c r="E20" s="53"/>
      <c r="F20" s="53"/>
      <c r="G20" s="54"/>
      <c r="H20" s="60" t="e">
        <f>H18/1000/H19%</f>
        <v>#DIV/0!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60" t="e">
        <f>S18/1000/S19%</f>
        <v>#DIV/0!</v>
      </c>
      <c r="T20" s="56"/>
      <c r="U20" s="61"/>
      <c r="V20" s="61"/>
    </row>
    <row r="21" spans="1:22" x14ac:dyDescent="0.3">
      <c r="A21" s="63"/>
      <c r="B21" s="64"/>
      <c r="C21" s="64"/>
      <c r="D21" s="65"/>
      <c r="E21" s="65"/>
      <c r="F21" s="66"/>
      <c r="G21" s="67"/>
      <c r="H21" s="65"/>
      <c r="I21" s="65"/>
      <c r="J21" s="65"/>
      <c r="K21" s="65"/>
      <c r="L21" s="64"/>
      <c r="M21" s="65"/>
      <c r="N21" s="65"/>
      <c r="O21" s="65"/>
      <c r="P21" s="65"/>
      <c r="Q21" s="65"/>
      <c r="R21" s="65"/>
      <c r="S21" s="65"/>
      <c r="T21" s="68"/>
      <c r="U21" s="61"/>
      <c r="V21" s="61"/>
    </row>
    <row r="22" spans="1:22" x14ac:dyDescent="0.3">
      <c r="A22" s="36"/>
      <c r="B22" s="44"/>
      <c r="C22" s="38"/>
      <c r="D22" s="39"/>
      <c r="E22" s="39"/>
      <c r="F22" s="40"/>
      <c r="G22" s="41"/>
      <c r="H22" s="39"/>
      <c r="I22" s="42">
        <f>IF(F22-$D$7&lt;0,$I$8,$D$8-F22+1)</f>
        <v>1</v>
      </c>
      <c r="J22" s="39"/>
      <c r="K22" s="42">
        <f>IF(J22=D22,0,IF(F22-$D$7&lt;0,IF(H22&gt;(D22-E22)*G22/$I$8*I22,(D22-E22)*G22/$I$8*I22,H22),(D22-E22)*G22/$I$8*I22))</f>
        <v>0</v>
      </c>
      <c r="L22" s="39"/>
      <c r="M22" s="42">
        <f>SUM(J22:K22)</f>
        <v>0</v>
      </c>
      <c r="N22" s="42">
        <f>L22-M22</f>
        <v>0</v>
      </c>
      <c r="O22" s="39"/>
      <c r="P22" s="39"/>
      <c r="Q22" s="39"/>
      <c r="R22" s="39"/>
      <c r="S22" s="39"/>
      <c r="T22" s="43">
        <f>D22-S22</f>
        <v>0</v>
      </c>
      <c r="U22" s="61"/>
      <c r="V22" s="61"/>
    </row>
    <row r="23" spans="1:22" x14ac:dyDescent="0.3">
      <c r="A23" s="36"/>
      <c r="B23" s="44"/>
      <c r="C23" s="38"/>
      <c r="D23" s="39"/>
      <c r="E23" s="39"/>
      <c r="F23" s="40"/>
      <c r="G23" s="41"/>
      <c r="H23" s="39"/>
      <c r="I23" s="42">
        <f>IF(F23-$D$7&lt;0,$I$8,$D$8-F23+1)</f>
        <v>1</v>
      </c>
      <c r="J23" s="39"/>
      <c r="K23" s="42">
        <f>IF(J23=D23,0,IF(F23-$D$7&lt;0,IF(H23&gt;(D23-E23)*G23/$I$8*I23,(D23-E23)*G23/$I$8*I23,H23),(D23-E23)*G23/$I$8*I23))</f>
        <v>0</v>
      </c>
      <c r="L23" s="39"/>
      <c r="M23" s="42">
        <f>SUM(J23:K23)</f>
        <v>0</v>
      </c>
      <c r="N23" s="42">
        <f>L23-M23</f>
        <v>0</v>
      </c>
      <c r="O23" s="39"/>
      <c r="P23" s="39"/>
      <c r="Q23" s="39"/>
      <c r="R23" s="39"/>
      <c r="S23" s="39"/>
      <c r="T23" s="43">
        <f>D23-S23</f>
        <v>0</v>
      </c>
      <c r="U23" s="61"/>
      <c r="V23" s="61"/>
    </row>
    <row r="24" spans="1:22" x14ac:dyDescent="0.3">
      <c r="A24" s="36"/>
      <c r="B24" s="44"/>
      <c r="C24" s="38"/>
      <c r="D24" s="39"/>
      <c r="E24" s="39"/>
      <c r="F24" s="40"/>
      <c r="G24" s="41"/>
      <c r="H24" s="39"/>
      <c r="I24" s="42">
        <f>IF(F24-$D$7&lt;0,$I$8,$D$8-F24+1)</f>
        <v>1</v>
      </c>
      <c r="J24" s="39"/>
      <c r="K24" s="42">
        <f>IF(J24=D24,0,IF(F24-$D$7&lt;0,IF(H24&gt;(D24-E24)*G24/$I$8*I24,(D24-E24)*G24/$I$8*I24,H24),(D24-E24)*G24/$I$8*I24))</f>
        <v>0</v>
      </c>
      <c r="L24" s="39"/>
      <c r="M24" s="42">
        <f>SUM(J24:K24)</f>
        <v>0</v>
      </c>
      <c r="N24" s="42">
        <f>L24-M24</f>
        <v>0</v>
      </c>
      <c r="O24" s="39"/>
      <c r="P24" s="39"/>
      <c r="Q24" s="39"/>
      <c r="R24" s="39"/>
      <c r="S24" s="39"/>
      <c r="T24" s="43">
        <f>D24-S24</f>
        <v>0</v>
      </c>
      <c r="U24" s="61"/>
      <c r="V24" s="61"/>
    </row>
    <row r="25" spans="1:22" x14ac:dyDescent="0.3">
      <c r="A25" s="45" t="s">
        <v>43</v>
      </c>
      <c r="B25" s="46"/>
      <c r="C25" s="47">
        <f>SUM(C22:C24)</f>
        <v>0</v>
      </c>
      <c r="D25" s="47">
        <f>SUM(D22:D24)</f>
        <v>0</v>
      </c>
      <c r="E25" s="47">
        <f>SUM(E22:E24)</f>
        <v>0</v>
      </c>
      <c r="F25" s="48"/>
      <c r="G25" s="49"/>
      <c r="H25" s="47">
        <f>SUM(H22:H24)</f>
        <v>0</v>
      </c>
      <c r="I25" s="47"/>
      <c r="J25" s="47">
        <f t="shared" ref="J25:T25" si="2">SUM(J22:J24)</f>
        <v>0</v>
      </c>
      <c r="K25" s="47">
        <f t="shared" si="2"/>
        <v>0</v>
      </c>
      <c r="L25" s="47">
        <f t="shared" si="2"/>
        <v>0</v>
      </c>
      <c r="M25" s="47">
        <f t="shared" si="2"/>
        <v>0</v>
      </c>
      <c r="N25" s="47">
        <f>SUM(N22:N24)</f>
        <v>0</v>
      </c>
      <c r="O25" s="47">
        <f t="shared" si="2"/>
        <v>0</v>
      </c>
      <c r="P25" s="47">
        <f t="shared" si="2"/>
        <v>0</v>
      </c>
      <c r="Q25" s="47">
        <f t="shared" si="2"/>
        <v>0</v>
      </c>
      <c r="R25" s="47">
        <f t="shared" si="2"/>
        <v>0</v>
      </c>
      <c r="S25" s="47">
        <f t="shared" si="2"/>
        <v>0</v>
      </c>
      <c r="T25" s="50">
        <f t="shared" si="2"/>
        <v>0</v>
      </c>
      <c r="U25" s="61"/>
      <c r="V25" s="61"/>
    </row>
    <row r="26" spans="1:22" x14ac:dyDescent="0.3">
      <c r="A26" s="51" t="s">
        <v>38</v>
      </c>
      <c r="B26" s="52"/>
      <c r="C26" s="52"/>
      <c r="D26" s="53"/>
      <c r="E26" s="53"/>
      <c r="F26" s="53"/>
      <c r="G26" s="54"/>
      <c r="H26" s="47">
        <f>Import_M!D7</f>
        <v>0</v>
      </c>
      <c r="I26" s="55" t="s">
        <v>39</v>
      </c>
      <c r="J26" s="55"/>
      <c r="K26" s="55"/>
      <c r="L26" s="55"/>
      <c r="M26" s="55"/>
      <c r="N26" s="55"/>
      <c r="O26" s="55"/>
      <c r="P26" s="55"/>
      <c r="Q26" s="55"/>
      <c r="R26" s="55"/>
      <c r="S26" s="47">
        <f>Import_M!F7</f>
        <v>0</v>
      </c>
      <c r="T26" s="56" t="s">
        <v>39</v>
      </c>
      <c r="U26" s="61"/>
      <c r="V26" s="61"/>
    </row>
    <row r="27" spans="1:22" x14ac:dyDescent="0.3">
      <c r="A27" s="51" t="s">
        <v>41</v>
      </c>
      <c r="B27" s="59"/>
      <c r="C27" s="52"/>
      <c r="D27" s="53"/>
      <c r="E27" s="53"/>
      <c r="F27" s="53"/>
      <c r="G27" s="54"/>
      <c r="H27" s="60" t="e">
        <f>H25/1000/H26%</f>
        <v>#DIV/0!</v>
      </c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60" t="e">
        <f>S25/1000/S26%</f>
        <v>#DIV/0!</v>
      </c>
      <c r="T27" s="56"/>
      <c r="U27" s="61"/>
      <c r="V27" s="61"/>
    </row>
    <row r="28" spans="1:22" x14ac:dyDescent="0.3">
      <c r="A28" s="63"/>
      <c r="B28" s="64"/>
      <c r="C28" s="64"/>
      <c r="D28" s="65"/>
      <c r="E28" s="65"/>
      <c r="F28" s="66"/>
      <c r="G28" s="67"/>
      <c r="H28" s="65"/>
      <c r="I28" s="65"/>
      <c r="J28" s="65"/>
      <c r="K28" s="65"/>
      <c r="L28" s="64"/>
      <c r="M28" s="65"/>
      <c r="N28" s="65"/>
      <c r="O28" s="65"/>
      <c r="P28" s="65"/>
      <c r="Q28" s="65"/>
      <c r="R28" s="65"/>
      <c r="S28" s="65"/>
      <c r="T28" s="68"/>
      <c r="U28" s="61"/>
      <c r="V28" s="61"/>
    </row>
    <row r="29" spans="1:22" x14ac:dyDescent="0.3">
      <c r="A29" s="36"/>
      <c r="B29" s="44"/>
      <c r="C29" s="38"/>
      <c r="D29" s="39"/>
      <c r="E29" s="39"/>
      <c r="F29" s="40"/>
      <c r="G29" s="41"/>
      <c r="H29" s="39"/>
      <c r="I29" s="42">
        <f>IF(F29-$D$7&lt;0,$I$8,$D$8-F29+1)</f>
        <v>1</v>
      </c>
      <c r="J29" s="39"/>
      <c r="K29" s="42">
        <f>IF(J29=D29,0,IF(F29-$D$7&lt;0,IF(H29&gt;(D29-E29)*G29/$I$8*I29,(D29-E29)*G29/$I$8*I29,H29),(D29-E29)*G29/$I$8*I29))</f>
        <v>0</v>
      </c>
      <c r="L29" s="39"/>
      <c r="M29" s="42">
        <f>SUM(J29:K29)</f>
        <v>0</v>
      </c>
      <c r="N29" s="42">
        <f>L29-M29</f>
        <v>0</v>
      </c>
      <c r="O29" s="39"/>
      <c r="P29" s="39"/>
      <c r="Q29" s="39"/>
      <c r="R29" s="39"/>
      <c r="S29" s="39"/>
      <c r="T29" s="43">
        <f>D29-S29</f>
        <v>0</v>
      </c>
      <c r="U29" s="61"/>
      <c r="V29" s="61"/>
    </row>
    <row r="30" spans="1:22" x14ac:dyDescent="0.3">
      <c r="A30" s="36"/>
      <c r="B30" s="44"/>
      <c r="C30" s="38"/>
      <c r="D30" s="39"/>
      <c r="E30" s="39"/>
      <c r="F30" s="40"/>
      <c r="G30" s="41"/>
      <c r="H30" s="39"/>
      <c r="I30" s="42">
        <f>IF(F30-$D$7&lt;0,$I$8,$D$8-F30+1)</f>
        <v>1</v>
      </c>
      <c r="J30" s="39"/>
      <c r="K30" s="42">
        <f>IF(J30=D30,0,IF(F30-$D$7&lt;0,IF(H30&gt;(D30-E30)*G30/$I$8*I30,(D30-E30)*G30/$I$8*I30,H30),(D30-E30)*G30/$I$8*I30))</f>
        <v>0</v>
      </c>
      <c r="L30" s="39"/>
      <c r="M30" s="42">
        <f>SUM(J30:K30)</f>
        <v>0</v>
      </c>
      <c r="N30" s="42">
        <f>L30-M30</f>
        <v>0</v>
      </c>
      <c r="O30" s="39"/>
      <c r="P30" s="39"/>
      <c r="Q30" s="39"/>
      <c r="R30" s="39"/>
      <c r="S30" s="39"/>
      <c r="T30" s="43">
        <f>D30-S30</f>
        <v>0</v>
      </c>
      <c r="U30" s="61"/>
      <c r="V30" s="61"/>
    </row>
    <row r="31" spans="1:22" x14ac:dyDescent="0.3">
      <c r="A31" s="36"/>
      <c r="B31" s="44"/>
      <c r="C31" s="38"/>
      <c r="D31" s="39"/>
      <c r="E31" s="39"/>
      <c r="F31" s="40"/>
      <c r="G31" s="41"/>
      <c r="H31" s="39"/>
      <c r="I31" s="42">
        <f>IF(F31-$D$7&lt;0,$I$8,$D$8-F31+1)</f>
        <v>1</v>
      </c>
      <c r="J31" s="39"/>
      <c r="K31" s="42">
        <f>IF(J31=D31,0,IF(F31-$D$7&lt;0,IF(H31&gt;(D31-E31)*G31/$I$8*I31,(D31-E31)*G31/$I$8*I31,H31),(D31-E31)*G31/$I$8*I31))</f>
        <v>0</v>
      </c>
      <c r="L31" s="39"/>
      <c r="M31" s="42">
        <f>SUM(J31:K31)</f>
        <v>0</v>
      </c>
      <c r="N31" s="42">
        <f>L31-M31</f>
        <v>0</v>
      </c>
      <c r="O31" s="39"/>
      <c r="P31" s="39"/>
      <c r="Q31" s="39"/>
      <c r="R31" s="39"/>
      <c r="S31" s="39"/>
      <c r="T31" s="43">
        <f>D31-S31</f>
        <v>0</v>
      </c>
      <c r="U31" s="61"/>
      <c r="V31" s="61"/>
    </row>
    <row r="32" spans="1:22" x14ac:dyDescent="0.3">
      <c r="A32" s="45" t="s">
        <v>44</v>
      </c>
      <c r="B32" s="46"/>
      <c r="C32" s="47">
        <f>SUM(C29:C31)</f>
        <v>0</v>
      </c>
      <c r="D32" s="47">
        <f>SUM(D29:D31)</f>
        <v>0</v>
      </c>
      <c r="E32" s="47">
        <f>SUM(E29:E31)</f>
        <v>0</v>
      </c>
      <c r="F32" s="48"/>
      <c r="G32" s="49"/>
      <c r="H32" s="47">
        <f>SUM(H29:H31)</f>
        <v>0</v>
      </c>
      <c r="I32" s="47"/>
      <c r="J32" s="47">
        <f t="shared" ref="J32:T32" si="3">SUM(J29:J31)</f>
        <v>0</v>
      </c>
      <c r="K32" s="47">
        <f t="shared" si="3"/>
        <v>0</v>
      </c>
      <c r="L32" s="47">
        <f t="shared" si="3"/>
        <v>0</v>
      </c>
      <c r="M32" s="47">
        <f t="shared" si="3"/>
        <v>0</v>
      </c>
      <c r="N32" s="47">
        <f>SUM(N29:N31)</f>
        <v>0</v>
      </c>
      <c r="O32" s="47">
        <f t="shared" si="3"/>
        <v>0</v>
      </c>
      <c r="P32" s="47">
        <f t="shared" si="3"/>
        <v>0</v>
      </c>
      <c r="Q32" s="47">
        <f t="shared" si="3"/>
        <v>0</v>
      </c>
      <c r="R32" s="47">
        <f t="shared" si="3"/>
        <v>0</v>
      </c>
      <c r="S32" s="47">
        <f t="shared" si="3"/>
        <v>0</v>
      </c>
      <c r="T32" s="50">
        <f t="shared" si="3"/>
        <v>0</v>
      </c>
      <c r="U32" s="61"/>
      <c r="V32" s="61"/>
    </row>
    <row r="33" spans="1:22" x14ac:dyDescent="0.3">
      <c r="A33" s="51" t="s">
        <v>38</v>
      </c>
      <c r="B33" s="52"/>
      <c r="C33" s="52"/>
      <c r="D33" s="53"/>
      <c r="E33" s="53"/>
      <c r="F33" s="53"/>
      <c r="G33" s="54"/>
      <c r="H33" s="47">
        <f>Import_M!D8</f>
        <v>0</v>
      </c>
      <c r="I33" s="55" t="s">
        <v>39</v>
      </c>
      <c r="J33" s="55"/>
      <c r="K33" s="55"/>
      <c r="L33" s="55"/>
      <c r="M33" s="55"/>
      <c r="N33" s="55"/>
      <c r="O33" s="55"/>
      <c r="P33" s="55"/>
      <c r="Q33" s="55"/>
      <c r="R33" s="55"/>
      <c r="S33" s="47">
        <f>Import_M!F8</f>
        <v>0</v>
      </c>
      <c r="T33" s="56" t="s">
        <v>39</v>
      </c>
      <c r="U33" s="61"/>
      <c r="V33" s="61"/>
    </row>
    <row r="34" spans="1:22" x14ac:dyDescent="0.3">
      <c r="A34" s="51" t="s">
        <v>41</v>
      </c>
      <c r="B34" s="59"/>
      <c r="C34" s="52"/>
      <c r="D34" s="53"/>
      <c r="E34" s="53"/>
      <c r="F34" s="53"/>
      <c r="G34" s="54"/>
      <c r="H34" s="60" t="e">
        <f>H32/1000/H33%</f>
        <v>#DIV/0!</v>
      </c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60" t="e">
        <f>S32/1000/S33%</f>
        <v>#DIV/0!</v>
      </c>
      <c r="T34" s="56"/>
      <c r="U34" s="61"/>
      <c r="V34" s="61"/>
    </row>
    <row r="35" spans="1:22" x14ac:dyDescent="0.3">
      <c r="A35" s="63"/>
      <c r="B35" s="64"/>
      <c r="C35" s="64"/>
      <c r="D35" s="65"/>
      <c r="E35" s="65"/>
      <c r="F35" s="66"/>
      <c r="G35" s="67"/>
      <c r="H35" s="65"/>
      <c r="I35" s="65"/>
      <c r="J35" s="65"/>
      <c r="K35" s="65"/>
      <c r="L35" s="64"/>
      <c r="M35" s="65"/>
      <c r="N35" s="65"/>
      <c r="O35" s="65"/>
      <c r="P35" s="65"/>
      <c r="Q35" s="65"/>
      <c r="R35" s="65"/>
      <c r="S35" s="65"/>
      <c r="T35" s="68"/>
      <c r="U35" s="61"/>
      <c r="V35" s="61"/>
    </row>
    <row r="36" spans="1:22" x14ac:dyDescent="0.3">
      <c r="A36" s="36"/>
      <c r="B36" s="44"/>
      <c r="C36" s="38"/>
      <c r="D36" s="39"/>
      <c r="E36" s="39"/>
      <c r="F36" s="40"/>
      <c r="G36" s="41"/>
      <c r="H36" s="39"/>
      <c r="I36" s="42">
        <f>IF(F36-$D$7&lt;0,$I$8,$D$8-F36+1)</f>
        <v>1</v>
      </c>
      <c r="J36" s="39"/>
      <c r="K36" s="42">
        <f>IF(J36=D36,0,IF(F36-$D$7&lt;0,IF(H36&gt;(D36-E36)*G36/$I$8*I36,(D36-E36)*G36/$I$8*I36,H36),(D36-E36)*G36/$I$8*I36))</f>
        <v>0</v>
      </c>
      <c r="L36" s="39"/>
      <c r="M36" s="42">
        <f>SUM(J36:K36)</f>
        <v>0</v>
      </c>
      <c r="N36" s="42">
        <f>L36-M36</f>
        <v>0</v>
      </c>
      <c r="O36" s="39"/>
      <c r="P36" s="39"/>
      <c r="Q36" s="39"/>
      <c r="R36" s="39"/>
      <c r="S36" s="39"/>
      <c r="T36" s="43">
        <f>D36-S36</f>
        <v>0</v>
      </c>
      <c r="U36" s="61"/>
      <c r="V36" s="61"/>
    </row>
    <row r="37" spans="1:22" x14ac:dyDescent="0.3">
      <c r="A37" s="36"/>
      <c r="B37" s="44"/>
      <c r="C37" s="38"/>
      <c r="D37" s="39"/>
      <c r="E37" s="39"/>
      <c r="F37" s="40"/>
      <c r="G37" s="41"/>
      <c r="H37" s="39"/>
      <c r="I37" s="42">
        <f>IF(F37-$D$7&lt;0,$I$8,$D$8-F37+1)</f>
        <v>1</v>
      </c>
      <c r="J37" s="39"/>
      <c r="K37" s="42">
        <f>IF(J37=D37,0,IF(F37-$D$7&lt;0,IF(H37&gt;(D37-E37)*G37/$I$8*I37,(D37-E37)*G37/$I$8*I37,H37),(D37-E37)*G37/$I$8*I37))</f>
        <v>0</v>
      </c>
      <c r="L37" s="39"/>
      <c r="M37" s="42">
        <f>SUM(J37:K37)</f>
        <v>0</v>
      </c>
      <c r="N37" s="42">
        <f>L37-M37</f>
        <v>0</v>
      </c>
      <c r="O37" s="39"/>
      <c r="P37" s="39"/>
      <c r="Q37" s="39"/>
      <c r="R37" s="39"/>
      <c r="S37" s="39"/>
      <c r="T37" s="43">
        <f>D37-S37</f>
        <v>0</v>
      </c>
      <c r="U37" s="61"/>
      <c r="V37" s="61"/>
    </row>
    <row r="38" spans="1:22" x14ac:dyDescent="0.3">
      <c r="A38" s="45" t="s">
        <v>45</v>
      </c>
      <c r="B38" s="46"/>
      <c r="C38" s="47">
        <f>SUM(C36:C37)</f>
        <v>0</v>
      </c>
      <c r="D38" s="47">
        <f>SUM(D36:D37)</f>
        <v>0</v>
      </c>
      <c r="E38" s="47">
        <f>SUM(E36:E37)</f>
        <v>0</v>
      </c>
      <c r="F38" s="48"/>
      <c r="G38" s="49"/>
      <c r="H38" s="47">
        <f>SUM(H36:H37)</f>
        <v>0</v>
      </c>
      <c r="I38" s="47"/>
      <c r="J38" s="47">
        <f t="shared" ref="J38:T38" si="4">SUM(J36:J37)</f>
        <v>0</v>
      </c>
      <c r="K38" s="47">
        <f t="shared" si="4"/>
        <v>0</v>
      </c>
      <c r="L38" s="47">
        <f t="shared" si="4"/>
        <v>0</v>
      </c>
      <c r="M38" s="47">
        <f t="shared" si="4"/>
        <v>0</v>
      </c>
      <c r="N38" s="47">
        <f>SUM(N36:N37)</f>
        <v>0</v>
      </c>
      <c r="O38" s="47">
        <f t="shared" si="4"/>
        <v>0</v>
      </c>
      <c r="P38" s="47">
        <f t="shared" si="4"/>
        <v>0</v>
      </c>
      <c r="Q38" s="47">
        <f t="shared" si="4"/>
        <v>0</v>
      </c>
      <c r="R38" s="47">
        <f t="shared" si="4"/>
        <v>0</v>
      </c>
      <c r="S38" s="47">
        <f t="shared" si="4"/>
        <v>0</v>
      </c>
      <c r="T38" s="50">
        <f t="shared" si="4"/>
        <v>0</v>
      </c>
      <c r="U38" s="61"/>
      <c r="V38" s="61"/>
    </row>
    <row r="39" spans="1:22" x14ac:dyDescent="0.3">
      <c r="A39" s="51" t="s">
        <v>38</v>
      </c>
      <c r="B39" s="52"/>
      <c r="C39" s="52"/>
      <c r="D39" s="53"/>
      <c r="E39" s="53"/>
      <c r="F39" s="53"/>
      <c r="G39" s="54"/>
      <c r="H39" s="47">
        <f>Import_M!D9</f>
        <v>0</v>
      </c>
      <c r="I39" s="55" t="s">
        <v>39</v>
      </c>
      <c r="J39" s="55"/>
      <c r="K39" s="55"/>
      <c r="L39" s="55"/>
      <c r="M39" s="55"/>
      <c r="N39" s="55"/>
      <c r="O39" s="55"/>
      <c r="P39" s="55"/>
      <c r="Q39" s="55"/>
      <c r="R39" s="55"/>
      <c r="S39" s="47">
        <f>Import_M!F9</f>
        <v>0</v>
      </c>
      <c r="T39" s="56" t="s">
        <v>39</v>
      </c>
      <c r="U39" s="61"/>
      <c r="V39" s="61"/>
    </row>
    <row r="40" spans="1:22" x14ac:dyDescent="0.3">
      <c r="A40" s="51" t="s">
        <v>41</v>
      </c>
      <c r="B40" s="59"/>
      <c r="C40" s="52"/>
      <c r="D40" s="53"/>
      <c r="E40" s="53"/>
      <c r="F40" s="53"/>
      <c r="G40" s="54"/>
      <c r="H40" s="60" t="e">
        <f>H38/1000/H39%</f>
        <v>#DIV/0!</v>
      </c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60" t="e">
        <f>S38/1000/S39%</f>
        <v>#DIV/0!</v>
      </c>
      <c r="T40" s="56"/>
      <c r="U40" s="61"/>
      <c r="V40" s="61"/>
    </row>
    <row r="41" spans="1:22" ht="17.25" thickBot="1" x14ac:dyDescent="0.35">
      <c r="A41" s="63"/>
      <c r="B41" s="64"/>
      <c r="C41" s="64"/>
      <c r="D41" s="65"/>
      <c r="E41" s="65"/>
      <c r="F41" s="66"/>
      <c r="G41" s="67"/>
      <c r="H41" s="65"/>
      <c r="I41" s="65"/>
      <c r="J41" s="65"/>
      <c r="K41" s="65"/>
      <c r="L41" s="64"/>
      <c r="M41" s="65"/>
      <c r="N41" s="65"/>
      <c r="O41" s="65"/>
      <c r="P41" s="65"/>
      <c r="Q41" s="65"/>
      <c r="R41" s="65"/>
      <c r="S41" s="65"/>
      <c r="T41" s="68"/>
      <c r="U41" s="61"/>
      <c r="V41" s="61"/>
    </row>
    <row r="42" spans="1:22" ht="17.25" thickBot="1" x14ac:dyDescent="0.35">
      <c r="A42" s="69" t="s">
        <v>46</v>
      </c>
      <c r="B42" s="70"/>
      <c r="C42" s="71">
        <f xml:space="preserve"> C12+C18+C25+C32+C38</f>
        <v>0</v>
      </c>
      <c r="D42" s="72">
        <f xml:space="preserve"> D12+D18+D25+D32+D38</f>
        <v>0</v>
      </c>
      <c r="E42" s="72">
        <f xml:space="preserve"> E12+E18+E25+E32+E38</f>
        <v>0</v>
      </c>
      <c r="F42" s="73"/>
      <c r="G42" s="73"/>
      <c r="H42" s="73">
        <f>H12+H18+H25+H32+H38</f>
        <v>0</v>
      </c>
      <c r="I42" s="73"/>
      <c r="J42" s="73">
        <f xml:space="preserve"> J12+J18+J25+J32+J38</f>
        <v>0</v>
      </c>
      <c r="K42" s="73">
        <f xml:space="preserve"> K12+K18+K25+K32+K38</f>
        <v>0</v>
      </c>
      <c r="L42" s="73">
        <f xml:space="preserve"> L12+L18+L25+L32+L38</f>
        <v>0</v>
      </c>
      <c r="M42" s="73">
        <f xml:space="preserve"> M12+M18+M25+M32+M38</f>
        <v>0</v>
      </c>
      <c r="N42" s="73">
        <f xml:space="preserve"> N12+N18+N25+N32+N38</f>
        <v>0</v>
      </c>
      <c r="O42" s="73">
        <f xml:space="preserve"> O12+O18+O25+O32+O38</f>
        <v>0</v>
      </c>
      <c r="P42" s="73">
        <f t="shared" ref="J42:T42" si="5" xml:space="preserve"> P12+P18+P25+P32+P38</f>
        <v>0</v>
      </c>
      <c r="Q42" s="73">
        <f t="shared" si="5"/>
        <v>0</v>
      </c>
      <c r="R42" s="73">
        <f t="shared" si="5"/>
        <v>0</v>
      </c>
      <c r="S42" s="73">
        <f xml:space="preserve"> S12+S18+S25+S32+S38</f>
        <v>0</v>
      </c>
      <c r="T42" s="74">
        <f xml:space="preserve"> T12+T18+T25+T32+T38</f>
        <v>0</v>
      </c>
      <c r="U42" s="61"/>
      <c r="V42" s="61"/>
    </row>
    <row r="43" spans="1:22" x14ac:dyDescent="0.3">
      <c r="A43" s="51" t="s">
        <v>47</v>
      </c>
      <c r="B43" s="52"/>
      <c r="C43" s="52"/>
      <c r="D43" s="53"/>
      <c r="E43" s="53"/>
      <c r="F43" s="53"/>
      <c r="G43" s="54"/>
      <c r="H43" s="47">
        <f>H13+H19+H26+H33+H39</f>
        <v>0</v>
      </c>
      <c r="I43" s="55" t="s">
        <v>39</v>
      </c>
      <c r="J43" s="55"/>
      <c r="K43" s="55"/>
      <c r="L43" s="55"/>
      <c r="M43" s="55"/>
      <c r="N43" s="55"/>
      <c r="O43" s="55"/>
      <c r="P43" s="55"/>
      <c r="Q43" s="55"/>
      <c r="R43" s="55"/>
      <c r="S43" s="47">
        <f>S13+S19+S26+S33+S39</f>
        <v>0</v>
      </c>
      <c r="T43" s="56" t="s">
        <v>39</v>
      </c>
      <c r="U43" s="61"/>
      <c r="V43" s="61"/>
    </row>
    <row r="44" spans="1:22" ht="17.25" thickBot="1" x14ac:dyDescent="0.35">
      <c r="A44" s="75" t="s">
        <v>41</v>
      </c>
      <c r="B44" s="76"/>
      <c r="C44" s="77"/>
      <c r="D44" s="78"/>
      <c r="E44" s="78"/>
      <c r="F44" s="78"/>
      <c r="G44" s="79"/>
      <c r="H44" s="80" t="e">
        <f>H42/1000/H43%</f>
        <v>#DIV/0!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0" t="e">
        <f>S42/1000/S43%</f>
        <v>#DIV/0!</v>
      </c>
      <c r="T44" s="82"/>
      <c r="U44" s="61"/>
      <c r="V44" s="61"/>
    </row>
    <row r="45" spans="1:22" x14ac:dyDescent="0.3">
      <c r="A45" s="83" t="s">
        <v>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</row>
    <row r="46" spans="1:22" x14ac:dyDescent="0.3">
      <c r="A46" s="1"/>
      <c r="B46" s="85"/>
      <c r="C46" s="86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</row>
    <row r="47" spans="1:22" x14ac:dyDescent="0.3">
      <c r="A47" s="88" t="s">
        <v>4</v>
      </c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</row>
    <row r="48" spans="1:22" x14ac:dyDescent="0.3">
      <c r="A48" s="1"/>
      <c r="B48" s="91"/>
      <c r="C48" s="91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</row>
    <row r="49" spans="1:20" x14ac:dyDescent="0.3">
      <c r="A49" s="93"/>
      <c r="B49" s="93"/>
      <c r="C49" s="89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KM-AI-10-2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v.1.22.12.0.1#2023-01-17</dc:description>
  <cp:lastPrinted>2020-04-14T09:44:33Z</cp:lastPrinted>
  <dcterms:created xsi:type="dcterms:W3CDTF">2019-08-30T11:41:03Z</dcterms:created>
  <dcterms:modified xsi:type="dcterms:W3CDTF">2023-01-05T15:13:23Z</dcterms:modified>
</cp:coreProperties>
</file>